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30" windowWidth="15480" windowHeight="9630" tabRatio="809" activeTab="17"/>
  </bookViews>
  <sheets>
    <sheet name="32kg" sheetId="2" r:id="rId1"/>
    <sheet name="35kg" sheetId="18" r:id="rId2"/>
    <sheet name="38kg" sheetId="17" r:id="rId3"/>
    <sheet name="42kg" sheetId="16" r:id="rId4"/>
    <sheet name="46kg" sheetId="15" r:id="rId5"/>
    <sheet name="50kg" sheetId="14" r:id="rId6"/>
    <sheet name="54kg" sheetId="13" r:id="rId7"/>
    <sheet name="58kg" sheetId="12" r:id="rId8"/>
    <sheet name="63kg" sheetId="11" r:id="rId9"/>
    <sheet name="69kg" sheetId="10" r:id="rId10"/>
    <sheet name="76kg" sheetId="9" r:id="rId11"/>
    <sheet name="85kg" sheetId="8" r:id="rId12"/>
    <sheet name="abs" sheetId="7" r:id="rId13"/>
    <sheet name="t 33kg" sheetId="6" r:id="rId14"/>
    <sheet name="t 44kg" sheetId="19" r:id="rId15"/>
    <sheet name="t 52 kg" sheetId="20" r:id="rId16"/>
    <sheet name="t absol" sheetId="3" r:id="rId17"/>
    <sheet name="Kokkuvõte" sheetId="21" r:id="rId18"/>
  </sheets>
  <definedNames>
    <definedName name="_xlnm.Print_Area" localSheetId="0">'32kg'!#REF!</definedName>
    <definedName name="_xlnm.Print_Area" localSheetId="1">'35kg'!#REF!</definedName>
    <definedName name="_xlnm.Print_Area" localSheetId="2">'38kg'!#REF!</definedName>
    <definedName name="_xlnm.Print_Area" localSheetId="3">'42kg'!#REF!</definedName>
    <definedName name="_xlnm.Print_Area" localSheetId="4">'46kg'!#REF!</definedName>
    <definedName name="_xlnm.Print_Area" localSheetId="5">'50kg'!#REF!</definedName>
  </definedNames>
  <calcPr calcId="125725"/>
</workbook>
</file>

<file path=xl/calcChain.xml><?xml version="1.0" encoding="utf-8"?>
<calcChain xmlns="http://schemas.openxmlformats.org/spreadsheetml/2006/main">
  <c r="U48" i="10"/>
  <c r="U47"/>
  <c r="U46"/>
  <c r="U45"/>
  <c r="U44"/>
  <c r="U43"/>
  <c r="U42"/>
  <c r="U41"/>
  <c r="T40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T20"/>
  <c r="Q20"/>
  <c r="N20"/>
  <c r="K20"/>
  <c r="F20"/>
  <c r="T19"/>
  <c r="Q19"/>
  <c r="N19"/>
  <c r="K19"/>
  <c r="F19"/>
  <c r="U19" s="1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U15" s="1"/>
  <c r="T14"/>
  <c r="Q14"/>
  <c r="N14"/>
  <c r="K14"/>
  <c r="U14" s="1"/>
  <c r="T40" i="9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U21" s="1"/>
  <c r="T20"/>
  <c r="Q20"/>
  <c r="N20"/>
  <c r="K20"/>
  <c r="F20"/>
  <c r="T19"/>
  <c r="Q19"/>
  <c r="N19"/>
  <c r="K19"/>
  <c r="F19"/>
  <c r="U19" s="1"/>
  <c r="T18"/>
  <c r="Q18"/>
  <c r="N18"/>
  <c r="F18"/>
  <c r="U18" s="1"/>
  <c r="T17"/>
  <c r="Q17"/>
  <c r="N17"/>
  <c r="K17"/>
  <c r="U17" s="1"/>
  <c r="F17"/>
  <c r="T16"/>
  <c r="Q16"/>
  <c r="N16"/>
  <c r="K16"/>
  <c r="F16"/>
  <c r="T15"/>
  <c r="Q15"/>
  <c r="N15"/>
  <c r="K15"/>
  <c r="F15"/>
  <c r="T14"/>
  <c r="Q14"/>
  <c r="N14"/>
  <c r="K14"/>
  <c r="F14"/>
  <c r="T40" i="8"/>
  <c r="Q40"/>
  <c r="N40"/>
  <c r="K40"/>
  <c r="F40"/>
  <c r="T39"/>
  <c r="Q39"/>
  <c r="N39"/>
  <c r="K39"/>
  <c r="F39"/>
  <c r="U39" s="1"/>
  <c r="T38"/>
  <c r="Q38"/>
  <c r="N38"/>
  <c r="K38"/>
  <c r="F38"/>
  <c r="T37"/>
  <c r="Q37"/>
  <c r="N37"/>
  <c r="K37"/>
  <c r="F37"/>
  <c r="T36"/>
  <c r="Q36"/>
  <c r="N36"/>
  <c r="K36"/>
  <c r="F36"/>
  <c r="T35"/>
  <c r="Q35"/>
  <c r="N35"/>
  <c r="K35"/>
  <c r="F35"/>
  <c r="U35" s="1"/>
  <c r="T34"/>
  <c r="Q34"/>
  <c r="N34"/>
  <c r="K34"/>
  <c r="F34"/>
  <c r="T33"/>
  <c r="Q33"/>
  <c r="N33"/>
  <c r="K33"/>
  <c r="F33"/>
  <c r="T32"/>
  <c r="Q32"/>
  <c r="N32"/>
  <c r="K32"/>
  <c r="F32"/>
  <c r="T31"/>
  <c r="Q31"/>
  <c r="N31"/>
  <c r="K31"/>
  <c r="F31"/>
  <c r="U31" s="1"/>
  <c r="T30"/>
  <c r="Q30"/>
  <c r="N30"/>
  <c r="K30"/>
  <c r="F30"/>
  <c r="T29"/>
  <c r="Q29"/>
  <c r="N29"/>
  <c r="K29"/>
  <c r="F29"/>
  <c r="T28"/>
  <c r="Q28"/>
  <c r="N28"/>
  <c r="K28"/>
  <c r="F28"/>
  <c r="T27"/>
  <c r="Q27"/>
  <c r="N27"/>
  <c r="K27"/>
  <c r="F27"/>
  <c r="U27" s="1"/>
  <c r="T26"/>
  <c r="Q26"/>
  <c r="N26"/>
  <c r="K26"/>
  <c r="F26"/>
  <c r="T25"/>
  <c r="Q25"/>
  <c r="N25"/>
  <c r="K25"/>
  <c r="F25"/>
  <c r="T24"/>
  <c r="Q24"/>
  <c r="N24"/>
  <c r="K24"/>
  <c r="F24"/>
  <c r="T23"/>
  <c r="Q23"/>
  <c r="N23"/>
  <c r="K23"/>
  <c r="F23"/>
  <c r="U23" s="1"/>
  <c r="T22"/>
  <c r="Q22"/>
  <c r="N22"/>
  <c r="K22"/>
  <c r="F22"/>
  <c r="T21"/>
  <c r="Q21"/>
  <c r="N21"/>
  <c r="K21"/>
  <c r="F21"/>
  <c r="T20"/>
  <c r="Q20"/>
  <c r="N20"/>
  <c r="K20"/>
  <c r="F20"/>
  <c r="T19"/>
  <c r="Q19"/>
  <c r="N19"/>
  <c r="K19"/>
  <c r="F19"/>
  <c r="U19" s="1"/>
  <c r="T18"/>
  <c r="Q18"/>
  <c r="N18"/>
  <c r="K18"/>
  <c r="F18"/>
  <c r="T17"/>
  <c r="Q17"/>
  <c r="N17"/>
  <c r="K17"/>
  <c r="F17"/>
  <c r="T16"/>
  <c r="Q16"/>
  <c r="N16"/>
  <c r="K16"/>
  <c r="F16"/>
  <c r="T15"/>
  <c r="Q15"/>
  <c r="N15"/>
  <c r="K15"/>
  <c r="F15"/>
  <c r="U15" s="1"/>
  <c r="T14"/>
  <c r="Q14"/>
  <c r="N14"/>
  <c r="K14"/>
  <c r="U14" s="1"/>
  <c r="T40" i="7"/>
  <c r="Q40"/>
  <c r="N40"/>
  <c r="K40"/>
  <c r="F40"/>
  <c r="U40" s="1"/>
  <c r="T39"/>
  <c r="Q39"/>
  <c r="N39"/>
  <c r="K39"/>
  <c r="F39"/>
  <c r="U39" s="1"/>
  <c r="T38"/>
  <c r="Q38"/>
  <c r="N38"/>
  <c r="K38"/>
  <c r="F38"/>
  <c r="U38" s="1"/>
  <c r="T37"/>
  <c r="Q37"/>
  <c r="N37"/>
  <c r="K37"/>
  <c r="F37"/>
  <c r="U37" s="1"/>
  <c r="T36"/>
  <c r="Q36"/>
  <c r="N36"/>
  <c r="K36"/>
  <c r="F36"/>
  <c r="U36" s="1"/>
  <c r="T35"/>
  <c r="Q35"/>
  <c r="N35"/>
  <c r="K35"/>
  <c r="F35"/>
  <c r="U35" s="1"/>
  <c r="T34"/>
  <c r="Q34"/>
  <c r="N34"/>
  <c r="K34"/>
  <c r="F34"/>
  <c r="U34" s="1"/>
  <c r="T33"/>
  <c r="Q33"/>
  <c r="N33"/>
  <c r="K33"/>
  <c r="F33"/>
  <c r="U33" s="1"/>
  <c r="T32"/>
  <c r="Q32"/>
  <c r="N32"/>
  <c r="K32"/>
  <c r="F32"/>
  <c r="U32" s="1"/>
  <c r="T31"/>
  <c r="Q31"/>
  <c r="N31"/>
  <c r="K31"/>
  <c r="F31"/>
  <c r="U31" s="1"/>
  <c r="T30"/>
  <c r="Q30"/>
  <c r="N30"/>
  <c r="K30"/>
  <c r="F30"/>
  <c r="U30" s="1"/>
  <c r="T29"/>
  <c r="Q29"/>
  <c r="N29"/>
  <c r="K29"/>
  <c r="F29"/>
  <c r="U29" s="1"/>
  <c r="T28"/>
  <c r="Q28"/>
  <c r="N28"/>
  <c r="K28"/>
  <c r="F28"/>
  <c r="U28" s="1"/>
  <c r="T27"/>
  <c r="Q27"/>
  <c r="N27"/>
  <c r="K27"/>
  <c r="F27"/>
  <c r="U27" s="1"/>
  <c r="T26"/>
  <c r="Q26"/>
  <c r="N26"/>
  <c r="K26"/>
  <c r="F26"/>
  <c r="U26" s="1"/>
  <c r="T25"/>
  <c r="Q25"/>
  <c r="N25"/>
  <c r="K25"/>
  <c r="F25"/>
  <c r="U25" s="1"/>
  <c r="T24"/>
  <c r="Q24"/>
  <c r="N24"/>
  <c r="K24"/>
  <c r="F24"/>
  <c r="U24" s="1"/>
  <c r="T23"/>
  <c r="Q23"/>
  <c r="N23"/>
  <c r="K23"/>
  <c r="F23"/>
  <c r="U23" s="1"/>
  <c r="T22"/>
  <c r="Q22"/>
  <c r="N22"/>
  <c r="K22"/>
  <c r="F22"/>
  <c r="U22" s="1"/>
  <c r="T21"/>
  <c r="Q21"/>
  <c r="N21"/>
  <c r="K21"/>
  <c r="F21"/>
  <c r="U21" s="1"/>
  <c r="T20"/>
  <c r="Q20"/>
  <c r="N20"/>
  <c r="K20"/>
  <c r="F20"/>
  <c r="U20" s="1"/>
  <c r="T19"/>
  <c r="Q19"/>
  <c r="N19"/>
  <c r="K19"/>
  <c r="F19"/>
  <c r="U19" s="1"/>
  <c r="T18"/>
  <c r="Q18"/>
  <c r="N18"/>
  <c r="K18"/>
  <c r="F18"/>
  <c r="U18" s="1"/>
  <c r="T17"/>
  <c r="Q17"/>
  <c r="N17"/>
  <c r="K17"/>
  <c r="F17"/>
  <c r="U17" s="1"/>
  <c r="T16"/>
  <c r="Q16"/>
  <c r="N16"/>
  <c r="K16"/>
  <c r="F16"/>
  <c r="U16" s="1"/>
  <c r="T15"/>
  <c r="Q15"/>
  <c r="N15"/>
  <c r="K15"/>
  <c r="F15"/>
  <c r="U15" s="1"/>
  <c r="T14"/>
  <c r="Q14"/>
  <c r="N14"/>
  <c r="K14"/>
  <c r="F14"/>
  <c r="U14" s="1"/>
  <c r="T40" i="6"/>
  <c r="Q40"/>
  <c r="N40"/>
  <c r="K40"/>
  <c r="F40"/>
  <c r="U40" s="1"/>
  <c r="T39"/>
  <c r="Q39"/>
  <c r="N39"/>
  <c r="K39"/>
  <c r="F39"/>
  <c r="T38"/>
  <c r="Q38"/>
  <c r="N38"/>
  <c r="K38"/>
  <c r="F38"/>
  <c r="T37"/>
  <c r="Q37"/>
  <c r="N37"/>
  <c r="K37"/>
  <c r="F37"/>
  <c r="T36"/>
  <c r="Q36"/>
  <c r="N36"/>
  <c r="K36"/>
  <c r="F36"/>
  <c r="U36" s="1"/>
  <c r="T35"/>
  <c r="Q35"/>
  <c r="N35"/>
  <c r="K35"/>
  <c r="F35"/>
  <c r="T34"/>
  <c r="Q34"/>
  <c r="N34"/>
  <c r="K34"/>
  <c r="F34"/>
  <c r="T33"/>
  <c r="Q33"/>
  <c r="N33"/>
  <c r="K33"/>
  <c r="F33"/>
  <c r="T32"/>
  <c r="Q32"/>
  <c r="N32"/>
  <c r="K32"/>
  <c r="F32"/>
  <c r="U32" s="1"/>
  <c r="T31"/>
  <c r="Q31"/>
  <c r="N31"/>
  <c r="K31"/>
  <c r="F31"/>
  <c r="T30"/>
  <c r="Q30"/>
  <c r="N30"/>
  <c r="K30"/>
  <c r="F30"/>
  <c r="T29"/>
  <c r="Q29"/>
  <c r="N29"/>
  <c r="K29"/>
  <c r="F29"/>
  <c r="T28"/>
  <c r="Q28"/>
  <c r="N28"/>
  <c r="K28"/>
  <c r="F28"/>
  <c r="U28" s="1"/>
  <c r="T27"/>
  <c r="Q27"/>
  <c r="N27"/>
  <c r="K27"/>
  <c r="F27"/>
  <c r="T26"/>
  <c r="Q26"/>
  <c r="N26"/>
  <c r="K26"/>
  <c r="F26"/>
  <c r="T25"/>
  <c r="Q25"/>
  <c r="N25"/>
  <c r="K25"/>
  <c r="F25"/>
  <c r="T24"/>
  <c r="Q24"/>
  <c r="N24"/>
  <c r="K24"/>
  <c r="F24"/>
  <c r="U24" s="1"/>
  <c r="T23"/>
  <c r="Q23"/>
  <c r="N23"/>
  <c r="K23"/>
  <c r="F23"/>
  <c r="T22"/>
  <c r="Q22"/>
  <c r="N22"/>
  <c r="K22"/>
  <c r="F22"/>
  <c r="T21"/>
  <c r="Q21"/>
  <c r="N21"/>
  <c r="K21"/>
  <c r="F21"/>
  <c r="T20"/>
  <c r="Q20"/>
  <c r="N20"/>
  <c r="K20"/>
  <c r="F20"/>
  <c r="U20" s="1"/>
  <c r="T19"/>
  <c r="Q19"/>
  <c r="N19"/>
  <c r="K19"/>
  <c r="F19"/>
  <c r="T18"/>
  <c r="Q18"/>
  <c r="N18"/>
  <c r="K18"/>
  <c r="F18"/>
  <c r="T17"/>
  <c r="Q17"/>
  <c r="N17"/>
  <c r="K17"/>
  <c r="F17"/>
  <c r="T16"/>
  <c r="Q16"/>
  <c r="N16"/>
  <c r="K16"/>
  <c r="F16"/>
  <c r="U16" s="1"/>
  <c r="T15"/>
  <c r="Q15"/>
  <c r="N15"/>
  <c r="K15"/>
  <c r="F15"/>
  <c r="T14"/>
  <c r="Q14"/>
  <c r="N14"/>
  <c r="K14"/>
  <c r="F14"/>
  <c r="T16" i="19"/>
  <c r="Q16"/>
  <c r="N16"/>
  <c r="K16"/>
  <c r="F16"/>
  <c r="U16" s="1"/>
  <c r="T15"/>
  <c r="Q15"/>
  <c r="N15"/>
  <c r="K15"/>
  <c r="F15"/>
  <c r="T14"/>
  <c r="Q14"/>
  <c r="N14"/>
  <c r="K14"/>
  <c r="F14"/>
  <c r="T21" i="20"/>
  <c r="Q21"/>
  <c r="N21"/>
  <c r="K21"/>
  <c r="F21"/>
  <c r="T20"/>
  <c r="Q20"/>
  <c r="N20"/>
  <c r="K20"/>
  <c r="F20"/>
  <c r="U20" s="1"/>
  <c r="T19"/>
  <c r="Q19"/>
  <c r="N19"/>
  <c r="K19"/>
  <c r="F19"/>
  <c r="T18"/>
  <c r="Q18"/>
  <c r="N18"/>
  <c r="K18"/>
  <c r="F18"/>
  <c r="T17"/>
  <c r="Q17"/>
  <c r="N17"/>
  <c r="K17"/>
  <c r="F17"/>
  <c r="T16"/>
  <c r="Q16"/>
  <c r="N16"/>
  <c r="K16"/>
  <c r="F16"/>
  <c r="U16" s="1"/>
  <c r="T15"/>
  <c r="Q15"/>
  <c r="N15"/>
  <c r="K15"/>
  <c r="F15"/>
  <c r="T14"/>
  <c r="Q14"/>
  <c r="N14"/>
  <c r="K14"/>
  <c r="F14"/>
  <c r="T21" i="3"/>
  <c r="Q21"/>
  <c r="N21"/>
  <c r="K21"/>
  <c r="F21"/>
  <c r="T20"/>
  <c r="Q20"/>
  <c r="N20"/>
  <c r="K20"/>
  <c r="F20"/>
  <c r="T19"/>
  <c r="Q19"/>
  <c r="N19"/>
  <c r="K19"/>
  <c r="U19" s="1"/>
  <c r="F19"/>
  <c r="T18"/>
  <c r="Q18"/>
  <c r="N18"/>
  <c r="K18"/>
  <c r="F18"/>
  <c r="T17"/>
  <c r="Q17"/>
  <c r="N17"/>
  <c r="K17"/>
  <c r="F17"/>
  <c r="T16"/>
  <c r="N16"/>
  <c r="F16"/>
  <c r="T15"/>
  <c r="Q15"/>
  <c r="N15"/>
  <c r="K15"/>
  <c r="F15"/>
  <c r="T14"/>
  <c r="Q14"/>
  <c r="N14"/>
  <c r="K14"/>
  <c r="F14"/>
  <c r="U16" i="9" l="1"/>
  <c r="U22"/>
  <c r="U26"/>
  <c r="U30"/>
  <c r="U34"/>
  <c r="U38"/>
  <c r="U25"/>
  <c r="U29"/>
  <c r="U33"/>
  <c r="U37"/>
  <c r="U15"/>
  <c r="U14"/>
  <c r="U20"/>
  <c r="U24"/>
  <c r="U28"/>
  <c r="U32"/>
  <c r="U36"/>
  <c r="U40"/>
  <c r="U21" i="8"/>
  <c r="U25"/>
  <c r="U16"/>
  <c r="U20"/>
  <c r="U24"/>
  <c r="U28"/>
  <c r="U32"/>
  <c r="U36"/>
  <c r="U40"/>
  <c r="U18"/>
  <c r="U22"/>
  <c r="U26"/>
  <c r="U30"/>
  <c r="U34"/>
  <c r="U38"/>
  <c r="U17"/>
  <c r="U29"/>
  <c r="U33"/>
  <c r="U37"/>
  <c r="U14" i="6"/>
  <c r="U17"/>
  <c r="U21"/>
  <c r="U25"/>
  <c r="U29"/>
  <c r="U33"/>
  <c r="U37"/>
  <c r="U15"/>
  <c r="U19"/>
  <c r="U23"/>
  <c r="U27"/>
  <c r="U31"/>
  <c r="U35"/>
  <c r="U39"/>
  <c r="U18"/>
  <c r="U22"/>
  <c r="U26"/>
  <c r="U30"/>
  <c r="U34"/>
  <c r="U38"/>
  <c r="U15" i="19"/>
  <c r="U14"/>
  <c r="U15" i="20"/>
  <c r="U19"/>
  <c r="U18"/>
  <c r="U14"/>
  <c r="U17"/>
  <c r="U21"/>
  <c r="U16" i="3"/>
  <c r="U18"/>
  <c r="U15"/>
  <c r="U17"/>
  <c r="U21"/>
  <c r="U14"/>
  <c r="U20"/>
  <c r="U16" i="10"/>
  <c r="U20"/>
  <c r="U24"/>
  <c r="U28"/>
  <c r="U32"/>
  <c r="U36"/>
  <c r="U40"/>
  <c r="U18"/>
  <c r="U22"/>
  <c r="U26"/>
  <c r="U30"/>
  <c r="U34"/>
  <c r="U38"/>
  <c r="U17"/>
  <c r="U21"/>
  <c r="U25"/>
  <c r="U29"/>
  <c r="U33"/>
  <c r="U37"/>
  <c r="U14" i="2" l="1"/>
  <c r="F40" i="14"/>
  <c r="K40"/>
  <c r="N40"/>
  <c r="Q40"/>
  <c r="T40"/>
  <c r="F39"/>
  <c r="K39"/>
  <c r="N39"/>
  <c r="Q39"/>
  <c r="T39"/>
  <c r="F38"/>
  <c r="K38"/>
  <c r="N38"/>
  <c r="U38" s="1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U30" s="1"/>
  <c r="Q30"/>
  <c r="T30"/>
  <c r="F29"/>
  <c r="K29"/>
  <c r="N29"/>
  <c r="Q29"/>
  <c r="U29" s="1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5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U37" s="1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U33" s="1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U29" s="1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6"/>
  <c r="K40"/>
  <c r="U40" s="1"/>
  <c r="N40"/>
  <c r="Q40"/>
  <c r="T40"/>
  <c r="F39"/>
  <c r="U39" s="1"/>
  <c r="K39"/>
  <c r="N39"/>
  <c r="Q39"/>
  <c r="T39"/>
  <c r="F38"/>
  <c r="U38" s="1"/>
  <c r="K38"/>
  <c r="N38"/>
  <c r="Q38"/>
  <c r="T38"/>
  <c r="F37"/>
  <c r="U37" s="1"/>
  <c r="K37"/>
  <c r="N37"/>
  <c r="Q37"/>
  <c r="T37"/>
  <c r="F36"/>
  <c r="U36" s="1"/>
  <c r="K36"/>
  <c r="N36"/>
  <c r="Q36"/>
  <c r="T36"/>
  <c r="F35"/>
  <c r="U35" s="1"/>
  <c r="K35"/>
  <c r="N35"/>
  <c r="Q35"/>
  <c r="T35"/>
  <c r="F34"/>
  <c r="U34" s="1"/>
  <c r="K34"/>
  <c r="N34"/>
  <c r="Q34"/>
  <c r="T34"/>
  <c r="F33"/>
  <c r="U33" s="1"/>
  <c r="K33"/>
  <c r="N33"/>
  <c r="Q33"/>
  <c r="T33"/>
  <c r="F32"/>
  <c r="U32" s="1"/>
  <c r="K32"/>
  <c r="N32"/>
  <c r="Q32"/>
  <c r="T32"/>
  <c r="F31"/>
  <c r="U31" s="1"/>
  <c r="K31"/>
  <c r="N31"/>
  <c r="Q31"/>
  <c r="T31"/>
  <c r="F30"/>
  <c r="U30" s="1"/>
  <c r="K30"/>
  <c r="N30"/>
  <c r="Q30"/>
  <c r="T30"/>
  <c r="F29"/>
  <c r="U29" s="1"/>
  <c r="K29"/>
  <c r="N29"/>
  <c r="Q29"/>
  <c r="T29"/>
  <c r="F28"/>
  <c r="U28" s="1"/>
  <c r="K28"/>
  <c r="N28"/>
  <c r="Q28"/>
  <c r="T28"/>
  <c r="F27"/>
  <c r="U27" s="1"/>
  <c r="K27"/>
  <c r="N27"/>
  <c r="Q27"/>
  <c r="T27"/>
  <c r="F26"/>
  <c r="U26" s="1"/>
  <c r="K26"/>
  <c r="N26"/>
  <c r="Q26"/>
  <c r="T26"/>
  <c r="F25"/>
  <c r="U25" s="1"/>
  <c r="K25"/>
  <c r="N25"/>
  <c r="Q25"/>
  <c r="T25"/>
  <c r="F24"/>
  <c r="U24" s="1"/>
  <c r="K24"/>
  <c r="N24"/>
  <c r="Q24"/>
  <c r="T24"/>
  <c r="F23"/>
  <c r="U23" s="1"/>
  <c r="K23"/>
  <c r="N23"/>
  <c r="Q23"/>
  <c r="T23"/>
  <c r="F22"/>
  <c r="U22" s="1"/>
  <c r="K22"/>
  <c r="N22"/>
  <c r="Q22"/>
  <c r="T22"/>
  <c r="F21"/>
  <c r="U21" s="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7"/>
  <c r="K40"/>
  <c r="N40"/>
  <c r="Q40"/>
  <c r="T40"/>
  <c r="F39"/>
  <c r="K39"/>
  <c r="N39"/>
  <c r="Q39"/>
  <c r="U39" s="1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U35" s="1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U22" s="1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18"/>
  <c r="U40" s="1"/>
  <c r="K40"/>
  <c r="N40"/>
  <c r="Q40"/>
  <c r="T40"/>
  <c r="F39"/>
  <c r="U39" s="1"/>
  <c r="K39"/>
  <c r="N39"/>
  <c r="Q39"/>
  <c r="T39"/>
  <c r="F38"/>
  <c r="U38" s="1"/>
  <c r="K38"/>
  <c r="N38"/>
  <c r="Q38"/>
  <c r="T38"/>
  <c r="F37"/>
  <c r="U37" s="1"/>
  <c r="K37"/>
  <c r="N37"/>
  <c r="Q37"/>
  <c r="T37"/>
  <c r="F36"/>
  <c r="U36" s="1"/>
  <c r="K36"/>
  <c r="N36"/>
  <c r="Q36"/>
  <c r="T36"/>
  <c r="F35"/>
  <c r="U35" s="1"/>
  <c r="K35"/>
  <c r="N35"/>
  <c r="Q35"/>
  <c r="T35"/>
  <c r="F34"/>
  <c r="U34" s="1"/>
  <c r="K34"/>
  <c r="N34"/>
  <c r="Q34"/>
  <c r="T34"/>
  <c r="F33"/>
  <c r="U33" s="1"/>
  <c r="K33"/>
  <c r="N33"/>
  <c r="Q33"/>
  <c r="T33"/>
  <c r="F32"/>
  <c r="U32" s="1"/>
  <c r="K32"/>
  <c r="N32"/>
  <c r="Q32"/>
  <c r="T32"/>
  <c r="F31"/>
  <c r="U31" s="1"/>
  <c r="K31"/>
  <c r="N31"/>
  <c r="Q31"/>
  <c r="T31"/>
  <c r="F30"/>
  <c r="U30" s="1"/>
  <c r="K30"/>
  <c r="N30"/>
  <c r="Q30"/>
  <c r="T30"/>
  <c r="F29"/>
  <c r="U29" s="1"/>
  <c r="K29"/>
  <c r="N29"/>
  <c r="Q29"/>
  <c r="T29"/>
  <c r="F28"/>
  <c r="U28" s="1"/>
  <c r="K28"/>
  <c r="N28"/>
  <c r="Q28"/>
  <c r="T28"/>
  <c r="F27"/>
  <c r="U27" s="1"/>
  <c r="K27"/>
  <c r="N27"/>
  <c r="Q27"/>
  <c r="T27"/>
  <c r="F26"/>
  <c r="U26" s="1"/>
  <c r="K26"/>
  <c r="N26"/>
  <c r="Q26"/>
  <c r="T26"/>
  <c r="F25"/>
  <c r="U25" s="1"/>
  <c r="K25"/>
  <c r="N25"/>
  <c r="Q25"/>
  <c r="T25"/>
  <c r="F24"/>
  <c r="U24" s="1"/>
  <c r="K24"/>
  <c r="N24"/>
  <c r="Q24"/>
  <c r="T24"/>
  <c r="F23"/>
  <c r="U23" s="1"/>
  <c r="K23"/>
  <c r="N23"/>
  <c r="Q23"/>
  <c r="T23"/>
  <c r="F22"/>
  <c r="U22" s="1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40" i="2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F17"/>
  <c r="K17"/>
  <c r="N17"/>
  <c r="Q17"/>
  <c r="T17"/>
  <c r="F16"/>
  <c r="K16"/>
  <c r="N16"/>
  <c r="Q16"/>
  <c r="T16"/>
  <c r="F15"/>
  <c r="K15"/>
  <c r="N15"/>
  <c r="Q15"/>
  <c r="T15"/>
  <c r="F14"/>
  <c r="K14"/>
  <c r="N14"/>
  <c r="Q14"/>
  <c r="T14"/>
  <c r="F15" i="11"/>
  <c r="K15"/>
  <c r="N15"/>
  <c r="Q15"/>
  <c r="F16"/>
  <c r="K16"/>
  <c r="N16"/>
  <c r="Q16"/>
  <c r="F17"/>
  <c r="K17"/>
  <c r="N17"/>
  <c r="Q17"/>
  <c r="F18"/>
  <c r="K18"/>
  <c r="N18"/>
  <c r="Q18"/>
  <c r="F19"/>
  <c r="K19"/>
  <c r="N19"/>
  <c r="Q19"/>
  <c r="F20"/>
  <c r="K20"/>
  <c r="N20"/>
  <c r="Q20"/>
  <c r="F21"/>
  <c r="K21"/>
  <c r="N21"/>
  <c r="Q21"/>
  <c r="F14"/>
  <c r="K14"/>
  <c r="N14"/>
  <c r="Q14"/>
  <c r="F15" i="12"/>
  <c r="K15"/>
  <c r="N15"/>
  <c r="Q15"/>
  <c r="F16"/>
  <c r="K16"/>
  <c r="N16"/>
  <c r="Q16"/>
  <c r="F15" i="13"/>
  <c r="K15"/>
  <c r="N15"/>
  <c r="Q15"/>
  <c r="F16"/>
  <c r="K16"/>
  <c r="N16"/>
  <c r="Q16"/>
  <c r="F17"/>
  <c r="U17" s="1"/>
  <c r="K17"/>
  <c r="N17"/>
  <c r="Q17"/>
  <c r="F18"/>
  <c r="U18" s="1"/>
  <c r="K18"/>
  <c r="N18"/>
  <c r="Q18"/>
  <c r="F14" i="12"/>
  <c r="K14"/>
  <c r="N14"/>
  <c r="Q14"/>
  <c r="F14" i="13"/>
  <c r="K14"/>
  <c r="N14"/>
  <c r="Q14"/>
  <c r="F40" i="11"/>
  <c r="K40"/>
  <c r="N40"/>
  <c r="Q40"/>
  <c r="T40"/>
  <c r="F39"/>
  <c r="K39"/>
  <c r="N39"/>
  <c r="Q39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T21"/>
  <c r="T20"/>
  <c r="T19"/>
  <c r="T18"/>
  <c r="T17"/>
  <c r="T16"/>
  <c r="T15"/>
  <c r="T14"/>
  <c r="F40" i="12"/>
  <c r="K40"/>
  <c r="N40"/>
  <c r="Q40"/>
  <c r="T40"/>
  <c r="F39"/>
  <c r="K39"/>
  <c r="N39"/>
  <c r="Q39"/>
  <c r="U39" s="1"/>
  <c r="T39"/>
  <c r="F38"/>
  <c r="K38"/>
  <c r="N38"/>
  <c r="Q38"/>
  <c r="T38"/>
  <c r="F37"/>
  <c r="K37"/>
  <c r="N37"/>
  <c r="Q37"/>
  <c r="T37"/>
  <c r="F36"/>
  <c r="K36"/>
  <c r="N36"/>
  <c r="Q36"/>
  <c r="T36"/>
  <c r="F35"/>
  <c r="K35"/>
  <c r="N35"/>
  <c r="Q35"/>
  <c r="T35"/>
  <c r="F34"/>
  <c r="K34"/>
  <c r="N34"/>
  <c r="Q34"/>
  <c r="T34"/>
  <c r="F33"/>
  <c r="K33"/>
  <c r="N33"/>
  <c r="Q33"/>
  <c r="T33"/>
  <c r="F32"/>
  <c r="K32"/>
  <c r="N32"/>
  <c r="Q32"/>
  <c r="T32"/>
  <c r="F31"/>
  <c r="K31"/>
  <c r="N31"/>
  <c r="Q31"/>
  <c r="T31"/>
  <c r="F30"/>
  <c r="K30"/>
  <c r="N30"/>
  <c r="Q30"/>
  <c r="T30"/>
  <c r="F29"/>
  <c r="K29"/>
  <c r="N29"/>
  <c r="Q29"/>
  <c r="T29"/>
  <c r="F28"/>
  <c r="K28"/>
  <c r="N28"/>
  <c r="Q28"/>
  <c r="T28"/>
  <c r="F27"/>
  <c r="K27"/>
  <c r="N27"/>
  <c r="Q27"/>
  <c r="T27"/>
  <c r="F26"/>
  <c r="K26"/>
  <c r="N26"/>
  <c r="Q26"/>
  <c r="T26"/>
  <c r="F25"/>
  <c r="K25"/>
  <c r="N25"/>
  <c r="Q25"/>
  <c r="T25"/>
  <c r="F24"/>
  <c r="K24"/>
  <c r="N24"/>
  <c r="Q24"/>
  <c r="T24"/>
  <c r="F23"/>
  <c r="K23"/>
  <c r="N23"/>
  <c r="Q23"/>
  <c r="T23"/>
  <c r="F22"/>
  <c r="K22"/>
  <c r="N22"/>
  <c r="Q22"/>
  <c r="T22"/>
  <c r="F21"/>
  <c r="K21"/>
  <c r="N21"/>
  <c r="Q21"/>
  <c r="T21"/>
  <c r="F20"/>
  <c r="K20"/>
  <c r="N20"/>
  <c r="Q20"/>
  <c r="T20"/>
  <c r="F19"/>
  <c r="K19"/>
  <c r="N19"/>
  <c r="Q19"/>
  <c r="T19"/>
  <c r="F18"/>
  <c r="K18"/>
  <c r="N18"/>
  <c r="Q18"/>
  <c r="T18"/>
  <c r="U18" s="1"/>
  <c r="F17"/>
  <c r="K17"/>
  <c r="N17"/>
  <c r="Q17"/>
  <c r="T17"/>
  <c r="T16"/>
  <c r="U16" s="1"/>
  <c r="T15"/>
  <c r="U15" s="1"/>
  <c r="T14"/>
  <c r="U14" s="1"/>
  <c r="F40" i="13"/>
  <c r="U40" s="1"/>
  <c r="K40"/>
  <c r="N40"/>
  <c r="Q40"/>
  <c r="T40"/>
  <c r="F39"/>
  <c r="U39" s="1"/>
  <c r="K39"/>
  <c r="N39"/>
  <c r="Q39"/>
  <c r="T39"/>
  <c r="F38"/>
  <c r="U38" s="1"/>
  <c r="K38"/>
  <c r="N38"/>
  <c r="Q38"/>
  <c r="T38"/>
  <c r="F37"/>
  <c r="U37" s="1"/>
  <c r="K37"/>
  <c r="N37"/>
  <c r="Q37"/>
  <c r="T37"/>
  <c r="F36"/>
  <c r="U36" s="1"/>
  <c r="K36"/>
  <c r="N36"/>
  <c r="Q36"/>
  <c r="T36"/>
  <c r="F35"/>
  <c r="U35" s="1"/>
  <c r="K35"/>
  <c r="N35"/>
  <c r="Q35"/>
  <c r="T35"/>
  <c r="F34"/>
  <c r="U34" s="1"/>
  <c r="K34"/>
  <c r="N34"/>
  <c r="Q34"/>
  <c r="T34"/>
  <c r="F33"/>
  <c r="U33" s="1"/>
  <c r="K33"/>
  <c r="N33"/>
  <c r="Q33"/>
  <c r="T33"/>
  <c r="F32"/>
  <c r="U32" s="1"/>
  <c r="K32"/>
  <c r="N32"/>
  <c r="Q32"/>
  <c r="T32"/>
  <c r="F31"/>
  <c r="U31" s="1"/>
  <c r="K31"/>
  <c r="N31"/>
  <c r="Q31"/>
  <c r="T31"/>
  <c r="F30"/>
  <c r="U30" s="1"/>
  <c r="K30"/>
  <c r="N30"/>
  <c r="Q30"/>
  <c r="T30"/>
  <c r="F29"/>
  <c r="U29" s="1"/>
  <c r="K29"/>
  <c r="N29"/>
  <c r="Q29"/>
  <c r="T29"/>
  <c r="F28"/>
  <c r="U28" s="1"/>
  <c r="K28"/>
  <c r="N28"/>
  <c r="Q28"/>
  <c r="T28"/>
  <c r="F27"/>
  <c r="U27" s="1"/>
  <c r="K27"/>
  <c r="N27"/>
  <c r="Q27"/>
  <c r="T27"/>
  <c r="F26"/>
  <c r="U26" s="1"/>
  <c r="K26"/>
  <c r="N26"/>
  <c r="Q26"/>
  <c r="T26"/>
  <c r="F25"/>
  <c r="U25" s="1"/>
  <c r="K25"/>
  <c r="N25"/>
  <c r="Q25"/>
  <c r="T25"/>
  <c r="F24"/>
  <c r="U24" s="1"/>
  <c r="K24"/>
  <c r="N24"/>
  <c r="Q24"/>
  <c r="T24"/>
  <c r="F23"/>
  <c r="U23" s="1"/>
  <c r="K23"/>
  <c r="N23"/>
  <c r="Q23"/>
  <c r="T23"/>
  <c r="F22"/>
  <c r="U22" s="1"/>
  <c r="K22"/>
  <c r="N22"/>
  <c r="Q22"/>
  <c r="T22"/>
  <c r="F21"/>
  <c r="U21" s="1"/>
  <c r="K21"/>
  <c r="N21"/>
  <c r="Q21"/>
  <c r="T21"/>
  <c r="F20"/>
  <c r="U20" s="1"/>
  <c r="K20"/>
  <c r="N20"/>
  <c r="Q20"/>
  <c r="T20"/>
  <c r="F19"/>
  <c r="U19" s="1"/>
  <c r="K19"/>
  <c r="N19"/>
  <c r="Q19"/>
  <c r="T19"/>
  <c r="T18"/>
  <c r="T17"/>
  <c r="T16"/>
  <c r="T15"/>
  <c r="T14"/>
  <c r="U27" i="17" l="1"/>
  <c r="U15" i="16"/>
  <c r="U21" i="15"/>
  <c r="U17" i="12"/>
  <c r="U20" i="2"/>
  <c r="U17" i="18"/>
  <c r="U16" i="16"/>
  <c r="U18" i="2"/>
  <c r="U15"/>
  <c r="U24"/>
  <c r="U16"/>
  <c r="U23"/>
  <c r="U21"/>
  <c r="U26"/>
  <c r="U27"/>
  <c r="U17"/>
  <c r="U25"/>
  <c r="U19"/>
  <c r="U22"/>
  <c r="U20" i="18"/>
  <c r="U16"/>
  <c r="U21"/>
  <c r="U16" i="11"/>
  <c r="U15"/>
  <c r="U17"/>
  <c r="U14"/>
  <c r="U19"/>
  <c r="U18"/>
  <c r="U15" i="14"/>
  <c r="U17"/>
  <c r="U21" i="17"/>
  <c r="U20"/>
  <c r="U19"/>
  <c r="U18"/>
  <c r="U17"/>
  <c r="U16"/>
  <c r="U15"/>
  <c r="U14"/>
  <c r="U14" i="14"/>
  <c r="U16"/>
  <c r="U18"/>
  <c r="U19"/>
  <c r="U20"/>
  <c r="U21"/>
  <c r="U22"/>
  <c r="U23"/>
  <c r="U14" i="16"/>
  <c r="U19"/>
  <c r="U17"/>
  <c r="U20"/>
  <c r="U18"/>
  <c r="U19" i="18"/>
  <c r="U14"/>
  <c r="U15"/>
  <c r="U18"/>
  <c r="U14" i="13"/>
  <c r="U15"/>
  <c r="U16"/>
  <c r="U14" i="15"/>
  <c r="U17"/>
  <c r="U16"/>
  <c r="U15"/>
  <c r="U25"/>
  <c r="U35"/>
  <c r="U36"/>
  <c r="U39"/>
  <c r="U27"/>
  <c r="U28"/>
  <c r="U19"/>
  <c r="U20"/>
  <c r="U31"/>
  <c r="U23"/>
  <c r="U34" i="11"/>
  <c r="U32"/>
  <c r="U38"/>
  <c r="U21"/>
  <c r="U31" i="12"/>
  <c r="U19"/>
  <c r="U23"/>
  <c r="U27"/>
  <c r="U30"/>
  <c r="U32" i="14"/>
  <c r="U36"/>
  <c r="U24"/>
  <c r="U28"/>
  <c r="U34"/>
  <c r="U26"/>
  <c r="U37"/>
  <c r="U40"/>
  <c r="U18" i="15"/>
  <c r="U26"/>
  <c r="U34"/>
  <c r="U22"/>
  <c r="U30"/>
  <c r="U38"/>
  <c r="U24"/>
  <c r="U32"/>
  <c r="U40"/>
  <c r="U25" i="17"/>
  <c r="U31"/>
  <c r="U37"/>
  <c r="U29"/>
  <c r="U33"/>
  <c r="U31" i="2"/>
  <c r="U35"/>
  <c r="U39"/>
  <c r="U28"/>
  <c r="U32"/>
  <c r="U36"/>
  <c r="U40"/>
  <c r="U29"/>
  <c r="U33"/>
  <c r="U37"/>
  <c r="U30"/>
  <c r="U34"/>
  <c r="U38"/>
  <c r="U26" i="17"/>
  <c r="U34"/>
  <c r="U23"/>
  <c r="U24"/>
  <c r="U28"/>
  <c r="U36"/>
  <c r="U30"/>
  <c r="U38"/>
  <c r="U32"/>
  <c r="U40"/>
  <c r="U31" i="14"/>
  <c r="U39"/>
  <c r="U25"/>
  <c r="U33"/>
  <c r="U27"/>
  <c r="U35"/>
  <c r="U21" i="12"/>
  <c r="U24"/>
  <c r="U29"/>
  <c r="U34"/>
  <c r="U35"/>
  <c r="U38"/>
  <c r="U22"/>
  <c r="U40"/>
  <c r="U26"/>
  <c r="U32"/>
  <c r="U33"/>
  <c r="U36"/>
  <c r="U37"/>
  <c r="U20"/>
  <c r="U25"/>
  <c r="U28"/>
  <c r="U22" i="11"/>
  <c r="U25"/>
  <c r="U26"/>
  <c r="U29"/>
  <c r="U30"/>
  <c r="U39"/>
  <c r="U40"/>
  <c r="U20"/>
  <c r="U35"/>
  <c r="U36"/>
  <c r="U23"/>
  <c r="U24"/>
  <c r="U27"/>
  <c r="U28"/>
  <c r="U31"/>
  <c r="U33"/>
  <c r="U37"/>
</calcChain>
</file>

<file path=xl/sharedStrings.xml><?xml version="1.0" encoding="utf-8"?>
<sst xmlns="http://schemas.openxmlformats.org/spreadsheetml/2006/main" count="1289" uniqueCount="191">
  <si>
    <t>Jrk.Nr.</t>
  </si>
  <si>
    <t>Nimi</t>
  </si>
  <si>
    <t>Klubi</t>
  </si>
  <si>
    <t>Sillaringid</t>
  </si>
  <si>
    <t>Koht</t>
  </si>
  <si>
    <t>Punkte</t>
  </si>
  <si>
    <t>I katse</t>
  </si>
  <si>
    <t>II katse</t>
  </si>
  <si>
    <t>III katse</t>
  </si>
  <si>
    <t>Punktid kokku</t>
  </si>
  <si>
    <t>koht</t>
  </si>
  <si>
    <t>Punktid</t>
  </si>
  <si>
    <t>Kordade arv</t>
  </si>
  <si>
    <t>Aeg</t>
  </si>
  <si>
    <t>Üldarvestus</t>
  </si>
  <si>
    <t>Kehakaal</t>
  </si>
  <si>
    <t>Kehalised katsed</t>
  </si>
  <si>
    <t>54 kg</t>
  </si>
  <si>
    <t>58 kg</t>
  </si>
  <si>
    <t>63 kg</t>
  </si>
  <si>
    <t>69 kg</t>
  </si>
  <si>
    <t>76 kg</t>
  </si>
  <si>
    <t>85 kg</t>
  </si>
  <si>
    <t>tüdrukud</t>
  </si>
  <si>
    <t>33 kg</t>
  </si>
  <si>
    <t>abs.kaal</t>
  </si>
  <si>
    <t>44kg</t>
  </si>
  <si>
    <t>50 kg</t>
  </si>
  <si>
    <t>46 kg</t>
  </si>
  <si>
    <t>42 kg</t>
  </si>
  <si>
    <t>38 kg</t>
  </si>
  <si>
    <t>35 kg</t>
  </si>
  <si>
    <t>32 kg</t>
  </si>
  <si>
    <t>52kg</t>
  </si>
  <si>
    <t>VII Maalehe ja Koeru Maaspordikeskuse auhinnavõistlused vabamaadluses</t>
  </si>
  <si>
    <t>30 - 31 jaanuar 2016.a.</t>
  </si>
  <si>
    <t>Nukuheide</t>
  </si>
  <si>
    <t>aeg</t>
  </si>
  <si>
    <t>Cristofer Nagel</t>
  </si>
  <si>
    <t>JMM</t>
  </si>
  <si>
    <t>Rene Talts</t>
  </si>
  <si>
    <t>Tulevik</t>
  </si>
  <si>
    <t>Robi Kristjuhan</t>
  </si>
  <si>
    <t>Korrus 3</t>
  </si>
  <si>
    <t>Pent Matti Mets</t>
  </si>
  <si>
    <t>Põltsamaa</t>
  </si>
  <si>
    <t>Nikita Muraadov</t>
  </si>
  <si>
    <t>Timor Arusaar</t>
  </si>
  <si>
    <t>Rainer Plaser</t>
  </si>
  <si>
    <t>Karel Kuurmaa</t>
  </si>
  <si>
    <t>Juhan Kristjuhan</t>
  </si>
  <si>
    <t>Alar Müganen</t>
  </si>
  <si>
    <t>Patric Nool</t>
  </si>
  <si>
    <t>Joel Visnapuu</t>
  </si>
  <si>
    <t>V-Maarja</t>
  </si>
  <si>
    <t>Jan Siim</t>
  </si>
  <si>
    <t>Janar Lips</t>
  </si>
  <si>
    <t>Kristjan Männik</t>
  </si>
  <si>
    <t>Tristan Aleksandrov</t>
  </si>
  <si>
    <t>Nikita Shirokov</t>
  </si>
  <si>
    <t>Kuldkaru</t>
  </si>
  <si>
    <t>Nikolai Tarassov</t>
  </si>
  <si>
    <t>Ingars Polis</t>
  </si>
  <si>
    <t>CSK Ferrum</t>
  </si>
  <si>
    <t>Mikk Martsepp</t>
  </si>
  <si>
    <t>Markko Pohlak</t>
  </si>
  <si>
    <t>Georg Lumila</t>
  </si>
  <si>
    <t>Aberg</t>
  </si>
  <si>
    <t>Robin Lumila</t>
  </si>
  <si>
    <t>Karmo Mõttus</t>
  </si>
  <si>
    <t>Lapiti</t>
  </si>
  <si>
    <t>Karl Lehis</t>
  </si>
  <si>
    <t>Oleg Kohnovitš</t>
  </si>
  <si>
    <t>SK Delta</t>
  </si>
  <si>
    <t>Vjatseslav Saulits</t>
  </si>
  <si>
    <t>Oliver Koitmäe</t>
  </si>
  <si>
    <t>Robert Mhitarjan</t>
  </si>
  <si>
    <t>Kristjan Jaago</t>
  </si>
  <si>
    <t>Raimond Uibo</t>
  </si>
  <si>
    <t>SK Leo</t>
  </si>
  <si>
    <t>Jaanus Saar</t>
  </si>
  <si>
    <t>Maksim Dzjubenko</t>
  </si>
  <si>
    <t>Hanno Käärik</t>
  </si>
  <si>
    <t>Kaur Mihkel Toomse</t>
  </si>
  <si>
    <t>J.Kotkase SK</t>
  </si>
  <si>
    <t>Rainers Lukins</t>
  </si>
  <si>
    <t>Kristjan Markko Aruvald</t>
  </si>
  <si>
    <t>Kirill Skiller</t>
  </si>
  <si>
    <t>Ronald- Hoss Rückenberg</t>
  </si>
  <si>
    <t>Ragnar Kuurmaa</t>
  </si>
  <si>
    <t>Kaupo Kruusimäe</t>
  </si>
  <si>
    <t>Peeter Pragi</t>
  </si>
  <si>
    <t>Aleksei Saulits</t>
  </si>
  <si>
    <t>Ranar Nõupuu</t>
  </si>
  <si>
    <t>Remo Ojaste</t>
  </si>
  <si>
    <t>Toms Ricards Krieviuš</t>
  </si>
  <si>
    <t>Penno Pall</t>
  </si>
  <si>
    <t>Helar Okas</t>
  </si>
  <si>
    <t>Kevin Rainer Suuder</t>
  </si>
  <si>
    <t>Oleg Tšaban</t>
  </si>
  <si>
    <t>Janno Uusmaa</t>
  </si>
  <si>
    <t>Jesper Männilaan</t>
  </si>
  <si>
    <t>Stefan Borissov</t>
  </si>
  <si>
    <t>Robyn Paulbergt</t>
  </si>
  <si>
    <t>Ralfs Milherts</t>
  </si>
  <si>
    <t>Jüri Kallaste</t>
  </si>
  <si>
    <t>Matti Matias Sivula</t>
  </si>
  <si>
    <t>EMÜ SK</t>
  </si>
  <si>
    <t>Eigo Allmere</t>
  </si>
  <si>
    <t>Rasmus Jalast</t>
  </si>
  <si>
    <t>Kevin Kreedemann</t>
  </si>
  <si>
    <t>Rain Saar</t>
  </si>
  <si>
    <t>Deniss Derdessov</t>
  </si>
  <si>
    <t>Kristjan Lustus</t>
  </si>
  <si>
    <t xml:space="preserve"> Joone jooks</t>
  </si>
  <si>
    <t>Joone jooks</t>
  </si>
  <si>
    <t>Paigalt kaugushüpe</t>
  </si>
  <si>
    <t>Rippes käte kõverdamine</t>
  </si>
  <si>
    <t>Virgo Suun</t>
  </si>
  <si>
    <t>Elmar Braks</t>
  </si>
  <si>
    <t>1,29,97</t>
  </si>
  <si>
    <t>1,13,31</t>
  </si>
  <si>
    <t>1,57,90</t>
  </si>
  <si>
    <t>Rippes käte kõverdus</t>
  </si>
  <si>
    <t>Marta Pajula</t>
  </si>
  <si>
    <t>SK Tapa</t>
  </si>
  <si>
    <t>Karoliine Maalinn</t>
  </si>
  <si>
    <t>Leo</t>
  </si>
  <si>
    <t>Erika Treiman</t>
  </si>
  <si>
    <t>Rakvere</t>
  </si>
  <si>
    <t xml:space="preserve"> - </t>
  </si>
  <si>
    <t xml:space="preserve"> -</t>
  </si>
  <si>
    <t>Viktoria Vesso</t>
  </si>
  <si>
    <t>EMÜ</t>
  </si>
  <si>
    <t>Hele Tamm</t>
  </si>
  <si>
    <t>Martna</t>
  </si>
  <si>
    <t>Ragne Kuurmaa</t>
  </si>
  <si>
    <t>Greeta Staal</t>
  </si>
  <si>
    <t>Greete Sass</t>
  </si>
  <si>
    <t>J. Kotkase</t>
  </si>
  <si>
    <t>Eiris Šarapova</t>
  </si>
  <si>
    <t>Abigail Tikerpalu</t>
  </si>
  <si>
    <t>Külly Jõgi</t>
  </si>
  <si>
    <t>39.93</t>
  </si>
  <si>
    <t>Polina Sahno</t>
  </si>
  <si>
    <t>Tapa</t>
  </si>
  <si>
    <t>Olga Martšinskaja</t>
  </si>
  <si>
    <t>x</t>
  </si>
  <si>
    <t>Nikola Ance Salmina</t>
  </si>
  <si>
    <t>Ferrum</t>
  </si>
  <si>
    <t>Marite Lillepa</t>
  </si>
  <si>
    <t>Nele Truber</t>
  </si>
  <si>
    <t>Tiia-Triin Tomson</t>
  </si>
  <si>
    <t>Maarja Plaser</t>
  </si>
  <si>
    <t>Jonete Visnapuu</t>
  </si>
  <si>
    <t>Üld arvestus</t>
  </si>
  <si>
    <t>Mirelle Juninen</t>
  </si>
  <si>
    <t>Rapiiat Chopolajeva</t>
  </si>
  <si>
    <t>1,02,63</t>
  </si>
  <si>
    <t>1,01,51</t>
  </si>
  <si>
    <t>absoluutkaal</t>
  </si>
  <si>
    <t>Cristopher Õun</t>
  </si>
  <si>
    <t>Artur Rakitin</t>
  </si>
  <si>
    <t>1,00,53</t>
  </si>
  <si>
    <t>Kevin Aas</t>
  </si>
  <si>
    <t>Keijo Orgvee</t>
  </si>
  <si>
    <t>Rudolf Pragi</t>
  </si>
  <si>
    <t>Georg Kovzarov</t>
  </si>
  <si>
    <t>Oleg Sergejev</t>
  </si>
  <si>
    <t>Valdi Jalast</t>
  </si>
  <si>
    <t>Andri Matrov</t>
  </si>
  <si>
    <t>.-</t>
  </si>
  <si>
    <t>Kaidar Liiva</t>
  </si>
  <si>
    <t>Mikk Sikkar</t>
  </si>
  <si>
    <t>Ats Pajula</t>
  </si>
  <si>
    <t>Rainer Kuusik</t>
  </si>
  <si>
    <t>SK Rebane</t>
  </si>
  <si>
    <t>Markus Kriisikütt</t>
  </si>
  <si>
    <t>Romel Seemann</t>
  </si>
  <si>
    <t>4.-5.</t>
  </si>
  <si>
    <t>Erko Lilletai</t>
  </si>
  <si>
    <t>Jako Kivimägi</t>
  </si>
  <si>
    <t>Peep-Priidik Jalas</t>
  </si>
  <si>
    <t>1,02,10</t>
  </si>
  <si>
    <t>Daniil Andrejev</t>
  </si>
  <si>
    <t>1,19,19</t>
  </si>
  <si>
    <t>Andris Pent</t>
  </si>
  <si>
    <t>abs.</t>
  </si>
  <si>
    <t>Tüdrukud</t>
  </si>
  <si>
    <t>44 kg</t>
  </si>
  <si>
    <t>52 kg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</si>
</sst>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sz val="12"/>
      <name val="Arial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7"/>
      <name val="Arial"/>
      <family val="2"/>
      <charset val="186"/>
    </font>
    <font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NumberFormat="1" applyBorder="1"/>
    <xf numFmtId="0" fontId="0" fillId="0" borderId="6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NumberFormat="1" applyBorder="1"/>
    <xf numFmtId="0" fontId="2" fillId="0" borderId="7" xfId="0" applyFont="1" applyBorder="1"/>
    <xf numFmtId="0" fontId="2" fillId="0" borderId="9" xfId="0" applyFont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/>
    <xf numFmtId="0" fontId="2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2" fillId="0" borderId="15" xfId="0" applyFont="1" applyBorder="1"/>
    <xf numFmtId="0" fontId="2" fillId="0" borderId="8" xfId="0" applyFon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5" xfId="0" applyFont="1" applyBorder="1"/>
    <xf numFmtId="0" fontId="2" fillId="0" borderId="14" xfId="0" applyFont="1" applyBorder="1"/>
    <xf numFmtId="2" fontId="0" fillId="0" borderId="7" xfId="0" applyNumberFormat="1" applyBorder="1"/>
    <xf numFmtId="2" fontId="2" fillId="0" borderId="8" xfId="0" applyNumberFormat="1" applyFont="1" applyBorder="1"/>
    <xf numFmtId="2" fontId="0" fillId="0" borderId="8" xfId="0" applyNumberFormat="1" applyBorder="1"/>
    <xf numFmtId="2" fontId="0" fillId="0" borderId="2" xfId="0" applyNumberFormat="1" applyBorder="1"/>
    <xf numFmtId="2" fontId="2" fillId="0" borderId="1" xfId="0" applyNumberFormat="1" applyFont="1" applyBorder="1"/>
    <xf numFmtId="2" fontId="0" fillId="0" borderId="1" xfId="0" applyNumberFormat="1" applyBorder="1"/>
    <xf numFmtId="0" fontId="0" fillId="0" borderId="1" xfId="0" applyNumberFormat="1" applyBorder="1"/>
    <xf numFmtId="2" fontId="2" fillId="0" borderId="2" xfId="0" applyNumberFormat="1" applyFont="1" applyBorder="1"/>
    <xf numFmtId="2" fontId="4" fillId="0" borderId="2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applyNumberFormat="1" applyBorder="1"/>
    <xf numFmtId="0" fontId="2" fillId="0" borderId="23" xfId="0" applyFont="1" applyBorder="1"/>
    <xf numFmtId="0" fontId="2" fillId="0" borderId="22" xfId="0" applyFont="1" applyBorder="1"/>
    <xf numFmtId="0" fontId="2" fillId="0" borderId="24" xfId="0" applyFont="1" applyBorder="1"/>
    <xf numFmtId="0" fontId="0" fillId="0" borderId="25" xfId="0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" fontId="2" fillId="0" borderId="22" xfId="0" applyNumberFormat="1" applyFont="1" applyBorder="1"/>
    <xf numFmtId="2" fontId="0" fillId="0" borderId="23" xfId="0" applyNumberFormat="1" applyBorder="1"/>
    <xf numFmtId="2" fontId="0" fillId="0" borderId="22" xfId="0" applyNumberFormat="1" applyBorder="1"/>
    <xf numFmtId="2" fontId="2" fillId="0" borderId="23" xfId="0" applyNumberFormat="1" applyFont="1" applyBorder="1"/>
    <xf numFmtId="2" fontId="0" fillId="0" borderId="5" xfId="0" applyNumberFormat="1" applyBorder="1"/>
    <xf numFmtId="2" fontId="0" fillId="0" borderId="4" xfId="0" applyNumberFormat="1" applyBorder="1"/>
    <xf numFmtId="2" fontId="2" fillId="0" borderId="5" xfId="0" applyNumberFormat="1" applyFont="1" applyBorder="1"/>
    <xf numFmtId="0" fontId="0" fillId="0" borderId="23" xfId="0" applyNumberFormat="1" applyBorder="1"/>
    <xf numFmtId="2" fontId="4" fillId="0" borderId="4" xfId="0" applyNumberFormat="1" applyFont="1" applyBorder="1"/>
    <xf numFmtId="2" fontId="4" fillId="0" borderId="1" xfId="0" applyNumberFormat="1" applyFont="1" applyBorder="1"/>
    <xf numFmtId="2" fontId="4" fillId="0" borderId="23" xfId="0" applyNumberFormat="1" applyFont="1" applyBorder="1"/>
    <xf numFmtId="2" fontId="4" fillId="0" borderId="22" xfId="0" applyNumberFormat="1" applyFont="1" applyBorder="1"/>
    <xf numFmtId="2" fontId="4" fillId="0" borderId="5" xfId="0" applyNumberFormat="1" applyFont="1" applyBorder="1"/>
    <xf numFmtId="0" fontId="4" fillId="0" borderId="5" xfId="0" applyFont="1" applyBorder="1"/>
    <xf numFmtId="0" fontId="4" fillId="0" borderId="2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2" fontId="0" fillId="0" borderId="28" xfId="0" applyNumberFormat="1" applyBorder="1"/>
    <xf numFmtId="2" fontId="0" fillId="0" borderId="27" xfId="0" applyNumberFormat="1" applyBorder="1"/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0" xfId="0" applyFont="1"/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/>
    <xf numFmtId="0" fontId="4" fillId="0" borderId="7" xfId="0" applyFont="1" applyBorder="1"/>
    <xf numFmtId="0" fontId="4" fillId="0" borderId="8" xfId="0" applyFont="1" applyBorder="1"/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0" borderId="26" xfId="0" applyFont="1" applyBorder="1"/>
    <xf numFmtId="0" fontId="4" fillId="0" borderId="27" xfId="0" applyFont="1" applyBorder="1"/>
    <xf numFmtId="0" fontId="4" fillId="0" borderId="22" xfId="0" applyFont="1" applyBorder="1"/>
    <xf numFmtId="0" fontId="4" fillId="0" borderId="13" xfId="0" applyFont="1" applyBorder="1"/>
    <xf numFmtId="2" fontId="0" fillId="0" borderId="13" xfId="0" applyNumberFormat="1" applyBorder="1"/>
    <xf numFmtId="2" fontId="4" fillId="0" borderId="7" xfId="0" applyNumberFormat="1" applyFont="1" applyBorder="1"/>
    <xf numFmtId="0" fontId="4" fillId="0" borderId="24" xfId="0" applyFont="1" applyBorder="1"/>
    <xf numFmtId="16" fontId="2" fillId="0" borderId="3" xfId="0" applyNumberFormat="1" applyFont="1" applyBorder="1"/>
    <xf numFmtId="0" fontId="4" fillId="0" borderId="6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16" fontId="2" fillId="0" borderId="0" xfId="0" applyNumberFormat="1" applyFont="1" applyBorder="1"/>
    <xf numFmtId="0" fontId="7" fillId="0" borderId="0" xfId="0" applyFont="1"/>
    <xf numFmtId="0" fontId="4" fillId="0" borderId="0" xfId="0" applyFont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6"/>
  <sheetViews>
    <sheetView topLeftCell="A22" workbookViewId="0">
      <selection activeCell="A44" sqref="A44:C57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8.140625" customWidth="1"/>
    <col min="5" max="5" width="6" customWidth="1"/>
    <col min="6" max="6" width="7.5703125" customWidth="1"/>
    <col min="7" max="7" width="7.28515625" customWidth="1"/>
    <col min="8" max="9" width="7.5703125" customWidth="1"/>
    <col min="10" max="10" width="6.85546875" customWidth="1"/>
    <col min="11" max="11" width="7.5703125" customWidth="1"/>
    <col min="12" max="12" width="6.85546875" customWidth="1"/>
    <col min="13" max="13" width="6.140625" customWidth="1"/>
    <col min="14" max="14" width="9.140625" customWidth="1"/>
    <col min="15" max="15" width="5.7109375" customWidth="1"/>
    <col min="16" max="16" width="4.5703125" customWidth="1"/>
    <col min="17" max="17" width="6.7109375" customWidth="1"/>
    <col min="18" max="18" width="7.28515625" customWidth="1"/>
    <col min="19" max="19" width="7.5703125" customWidth="1"/>
    <col min="20" max="20" width="9.14062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32</v>
      </c>
    </row>
    <row r="9" spans="1:27">
      <c r="B9" t="s">
        <v>16</v>
      </c>
    </row>
    <row r="11" spans="1:27" ht="7.5" customHeight="1" thickBot="1"/>
    <row r="12" spans="1:27" ht="30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38</v>
      </c>
      <c r="C14" s="46" t="s">
        <v>39</v>
      </c>
      <c r="D14" s="44">
        <v>5</v>
      </c>
      <c r="E14" s="45">
        <v>12</v>
      </c>
      <c r="F14" s="47">
        <f>LOOKUP($E14,$Z14:$Z40,$AA14:$AA40)</f>
        <v>15</v>
      </c>
      <c r="G14" s="61">
        <v>1.88</v>
      </c>
      <c r="H14" s="71">
        <v>0</v>
      </c>
      <c r="I14" s="62">
        <v>0</v>
      </c>
      <c r="J14" s="68">
        <v>3</v>
      </c>
      <c r="K14" s="46">
        <f>LOOKUP($J14,$Z14:$Z40,$AA14:$AA40)</f>
        <v>25</v>
      </c>
      <c r="L14" s="63">
        <v>0</v>
      </c>
      <c r="M14" s="45">
        <v>12</v>
      </c>
      <c r="N14" s="46">
        <f>LOOKUP($M14,$Z14:$Z40,$AA14:$AA40)</f>
        <v>15</v>
      </c>
      <c r="O14" s="63">
        <v>20.22</v>
      </c>
      <c r="P14" s="45">
        <v>13</v>
      </c>
      <c r="Q14" s="46">
        <f>LOOKUP($P14,$Z14:$Z40,$AA14:$AA40)</f>
        <v>14</v>
      </c>
      <c r="R14" s="44">
        <v>44.6</v>
      </c>
      <c r="S14" s="45">
        <v>11</v>
      </c>
      <c r="T14" s="46">
        <f>LOOKUP($S14,$Z14:$Z40,$AA14:$AA40)</f>
        <v>16</v>
      </c>
      <c r="U14" s="49">
        <f>F14+K14+N14+Q14+T14</f>
        <v>85</v>
      </c>
      <c r="V14" s="50">
        <v>11</v>
      </c>
      <c r="Z14" s="1">
        <v>1</v>
      </c>
      <c r="AA14" s="1">
        <v>30</v>
      </c>
    </row>
    <row r="15" spans="1:27">
      <c r="A15" s="3">
        <v>2</v>
      </c>
      <c r="B15" s="2" t="s">
        <v>40</v>
      </c>
      <c r="C15" s="4" t="s">
        <v>41</v>
      </c>
      <c r="D15" s="3">
        <v>21</v>
      </c>
      <c r="E15" s="2">
        <v>4</v>
      </c>
      <c r="F15" s="8">
        <f>LOOKUP($E15,$Z14:$Z40,$AA14:$AA40)</f>
        <v>23</v>
      </c>
      <c r="G15" s="38">
        <v>1.76</v>
      </c>
      <c r="H15" s="39">
        <v>1.87</v>
      </c>
      <c r="I15" s="40">
        <v>1.52</v>
      </c>
      <c r="J15" s="41">
        <v>4</v>
      </c>
      <c r="K15" s="4">
        <f>LOOKUP($J15,$Z14:$Z40,$AA14:$AA40)</f>
        <v>23</v>
      </c>
      <c r="L15" s="38">
        <v>11.2</v>
      </c>
      <c r="M15" s="2">
        <v>3</v>
      </c>
      <c r="N15" s="4">
        <f>LOOKUP($M15,$Z14:$Z40,$AA14:$AA40)</f>
        <v>25</v>
      </c>
      <c r="O15" s="38">
        <v>18.03</v>
      </c>
      <c r="P15" s="2">
        <v>1</v>
      </c>
      <c r="Q15" s="4">
        <f>LOOKUP($P15,$Z14:$Z40,$AA14:$AA40)</f>
        <v>30</v>
      </c>
      <c r="R15" s="3">
        <v>32.159999999999997</v>
      </c>
      <c r="S15" s="2">
        <v>3</v>
      </c>
      <c r="T15" s="4">
        <f>LOOKUP($S15,$Z14:$Z40,$AA14:$AA40)</f>
        <v>25</v>
      </c>
      <c r="U15" s="18">
        <f t="shared" ref="U15:U27" si="0">F15+K15+N15+Q15+T15</f>
        <v>126</v>
      </c>
      <c r="V15" s="11">
        <v>3</v>
      </c>
      <c r="Z15" s="1">
        <v>2</v>
      </c>
      <c r="AA15" s="1">
        <v>27</v>
      </c>
    </row>
    <row r="16" spans="1:27">
      <c r="A16" s="3">
        <v>3</v>
      </c>
      <c r="B16" s="2" t="s">
        <v>42</v>
      </c>
      <c r="C16" s="78" t="s">
        <v>43</v>
      </c>
      <c r="D16" s="3">
        <v>0</v>
      </c>
      <c r="E16" s="2">
        <v>14</v>
      </c>
      <c r="F16" s="8">
        <f>LOOKUP($E16,$Z14:$Z40,$AA14:$AA40)</f>
        <v>13</v>
      </c>
      <c r="G16" s="42">
        <v>1.7</v>
      </c>
      <c r="H16" s="40">
        <v>1.51</v>
      </c>
      <c r="I16" s="40">
        <v>1.67</v>
      </c>
      <c r="J16" s="41">
        <v>10</v>
      </c>
      <c r="K16" s="4">
        <f>LOOKUP($J16,$Z14:$Z40,$AA14:$AA40)</f>
        <v>17</v>
      </c>
      <c r="L16" s="38">
        <v>0</v>
      </c>
      <c r="M16" s="2">
        <v>12</v>
      </c>
      <c r="N16" s="4">
        <f>LOOKUP($M16,$Z14:$Z40,$AA14:$AA40)</f>
        <v>15</v>
      </c>
      <c r="O16" s="38">
        <v>19.75</v>
      </c>
      <c r="P16" s="2">
        <v>11</v>
      </c>
      <c r="Q16" s="4">
        <f>LOOKUP($P16,$Z14:$Z40,$AA14:$AA40)</f>
        <v>16</v>
      </c>
      <c r="R16" s="3">
        <v>46.22</v>
      </c>
      <c r="S16" s="2">
        <v>12</v>
      </c>
      <c r="T16" s="4">
        <f>LOOKUP($S16,$Z14:$Z40,$AA14:$AA40)</f>
        <v>15</v>
      </c>
      <c r="U16" s="18">
        <f t="shared" si="0"/>
        <v>76</v>
      </c>
      <c r="V16" s="11">
        <v>13</v>
      </c>
      <c r="Z16" s="1">
        <v>3</v>
      </c>
      <c r="AA16" s="1">
        <v>25</v>
      </c>
    </row>
    <row r="17" spans="1:27">
      <c r="A17" s="3">
        <v>4</v>
      </c>
      <c r="B17" s="2" t="s">
        <v>44</v>
      </c>
      <c r="C17" s="4" t="s">
        <v>45</v>
      </c>
      <c r="D17" s="3">
        <v>10</v>
      </c>
      <c r="E17" s="2">
        <v>8</v>
      </c>
      <c r="F17" s="8">
        <f>LOOKUP($E17,$Z14:$Z41,$AA14:$AA41)</f>
        <v>19</v>
      </c>
      <c r="G17" s="43">
        <v>1.69</v>
      </c>
      <c r="H17" s="40">
        <v>1.63</v>
      </c>
      <c r="I17" s="39">
        <v>1.71</v>
      </c>
      <c r="J17" s="41">
        <v>9</v>
      </c>
      <c r="K17" s="4">
        <f>LOOKUP($J17,$Z14:$Z41,$AA14:$AA41)</f>
        <v>18</v>
      </c>
      <c r="L17" s="38">
        <v>16.260000000000002</v>
      </c>
      <c r="M17" s="2">
        <v>8</v>
      </c>
      <c r="N17" s="4">
        <f>LOOKUP($M17,$Z14:$Z41,$AA14:$AA41)</f>
        <v>19</v>
      </c>
      <c r="O17" s="38">
        <v>18.399999999999999</v>
      </c>
      <c r="P17" s="2">
        <v>3</v>
      </c>
      <c r="Q17" s="4">
        <f>LOOKUP($P17,$Z14:$Z41,$AA14:$AA41)</f>
        <v>25</v>
      </c>
      <c r="R17" s="3">
        <v>37.94</v>
      </c>
      <c r="S17" s="2">
        <v>7</v>
      </c>
      <c r="T17" s="4">
        <f>LOOKUP($S17,$Z14:$Z41,$AA14:$AA41)</f>
        <v>20</v>
      </c>
      <c r="U17" s="18">
        <f t="shared" si="0"/>
        <v>101</v>
      </c>
      <c r="V17" s="11">
        <v>6</v>
      </c>
      <c r="Z17" s="1">
        <v>4</v>
      </c>
      <c r="AA17" s="1">
        <v>23</v>
      </c>
    </row>
    <row r="18" spans="1:27">
      <c r="A18" s="3">
        <v>5</v>
      </c>
      <c r="B18" s="2" t="s">
        <v>46</v>
      </c>
      <c r="C18" s="4" t="s">
        <v>43</v>
      </c>
      <c r="D18" s="3">
        <v>6</v>
      </c>
      <c r="E18" s="2">
        <v>11</v>
      </c>
      <c r="F18" s="8">
        <f>LOOKUP($E18,$Z14:$Z42,$AA14:$AA42)</f>
        <v>16</v>
      </c>
      <c r="G18" s="42">
        <v>1.7</v>
      </c>
      <c r="H18" s="40">
        <v>1.6</v>
      </c>
      <c r="I18" s="70">
        <v>1.49</v>
      </c>
      <c r="J18" s="41">
        <v>11</v>
      </c>
      <c r="K18" s="4">
        <f>LOOKUP($J18,$Z14:$Z42,$AA14:$AA42)</f>
        <v>16</v>
      </c>
      <c r="L18" s="38">
        <v>14.9</v>
      </c>
      <c r="M18" s="2">
        <v>7</v>
      </c>
      <c r="N18" s="4">
        <f>LOOKUP($M18,$Z14:$Z42,$AA14:$AA42)</f>
        <v>20</v>
      </c>
      <c r="O18" s="38">
        <v>19.25</v>
      </c>
      <c r="P18" s="2">
        <v>10</v>
      </c>
      <c r="Q18" s="4">
        <f>LOOKUP($P18,$Z14:$Z42,$AA14:$AA42)</f>
        <v>17</v>
      </c>
      <c r="R18" s="77" t="s">
        <v>120</v>
      </c>
      <c r="S18" s="2">
        <v>14</v>
      </c>
      <c r="T18" s="4">
        <f>LOOKUP($S18,$Z14:$Z42,$AA14:$AA42)</f>
        <v>13</v>
      </c>
      <c r="U18" s="18">
        <f t="shared" si="0"/>
        <v>82</v>
      </c>
      <c r="V18" s="11">
        <v>12</v>
      </c>
      <c r="Z18" s="1">
        <v>5</v>
      </c>
      <c r="AA18" s="1">
        <v>22</v>
      </c>
    </row>
    <row r="19" spans="1:27">
      <c r="A19" s="3">
        <v>6</v>
      </c>
      <c r="B19" s="2" t="s">
        <v>47</v>
      </c>
      <c r="C19" s="4" t="s">
        <v>39</v>
      </c>
      <c r="D19" s="3">
        <v>13</v>
      </c>
      <c r="E19" s="2">
        <v>6</v>
      </c>
      <c r="F19" s="8">
        <f>LOOKUP($E19,$Z14:$Z43,$AA14:$AA43)</f>
        <v>21</v>
      </c>
      <c r="G19" s="38">
        <v>1.52</v>
      </c>
      <c r="H19" s="39">
        <v>1.57</v>
      </c>
      <c r="I19" s="70">
        <v>1.54</v>
      </c>
      <c r="J19" s="41">
        <v>13</v>
      </c>
      <c r="K19" s="4">
        <f>LOOKUP($J19,$Z14:$Z43,$AA14:$AA43)</f>
        <v>14</v>
      </c>
      <c r="L19" s="38">
        <v>21.44</v>
      </c>
      <c r="M19" s="2">
        <v>11</v>
      </c>
      <c r="N19" s="4">
        <f>LOOKUP($M19,$Z14:$Z43,$AA14:$AA43)</f>
        <v>16</v>
      </c>
      <c r="O19" s="38">
        <v>19.940000000000001</v>
      </c>
      <c r="P19" s="2">
        <v>12</v>
      </c>
      <c r="Q19" s="4">
        <f>LOOKUP($P19,$Z14:$Z43,$AA14:$AA43)</f>
        <v>15</v>
      </c>
      <c r="R19" s="3">
        <v>36.590000000000003</v>
      </c>
      <c r="S19" s="2">
        <v>5</v>
      </c>
      <c r="T19" s="4">
        <f>LOOKUP($S19,$Z14:$Z43,$AA14:$AA43)</f>
        <v>22</v>
      </c>
      <c r="U19" s="18">
        <f t="shared" si="0"/>
        <v>88</v>
      </c>
      <c r="V19" s="11">
        <v>10</v>
      </c>
      <c r="Z19" s="1">
        <v>6</v>
      </c>
      <c r="AA19" s="1">
        <v>21</v>
      </c>
    </row>
    <row r="20" spans="1:27">
      <c r="A20" s="3">
        <v>7</v>
      </c>
      <c r="B20" s="2" t="s">
        <v>48</v>
      </c>
      <c r="C20" s="4" t="s">
        <v>43</v>
      </c>
      <c r="D20" s="3">
        <v>35</v>
      </c>
      <c r="E20" s="2">
        <v>1</v>
      </c>
      <c r="F20" s="8">
        <f>LOOKUP($E20,$Z14:$Z44,$AA14:$AA44)</f>
        <v>30</v>
      </c>
      <c r="G20" s="42">
        <v>1.81</v>
      </c>
      <c r="H20" s="40">
        <v>1.77</v>
      </c>
      <c r="I20" s="40">
        <v>1.74</v>
      </c>
      <c r="J20" s="41">
        <v>5</v>
      </c>
      <c r="K20" s="4">
        <f>LOOKUP($J20,$Z14:$Z44,$AA14:$AA44)</f>
        <v>22</v>
      </c>
      <c r="L20" s="38">
        <v>10.33</v>
      </c>
      <c r="M20" s="2">
        <v>2</v>
      </c>
      <c r="N20" s="4">
        <f>LOOKUP($M20,$Z14:$Z44,$AA14:$AA44)</f>
        <v>27</v>
      </c>
      <c r="O20" s="38">
        <v>18.93</v>
      </c>
      <c r="P20" s="2">
        <v>7</v>
      </c>
      <c r="Q20" s="4">
        <f>LOOKUP($P20,$Z14:$Z44,$AA14:$AA44)</f>
        <v>20</v>
      </c>
      <c r="R20" s="3">
        <v>34.97</v>
      </c>
      <c r="S20" s="2">
        <v>4</v>
      </c>
      <c r="T20" s="4">
        <f>LOOKUP($S20,$Z14:$Z44,$AA14:$AA44)</f>
        <v>23</v>
      </c>
      <c r="U20" s="18">
        <f t="shared" si="0"/>
        <v>122</v>
      </c>
      <c r="V20" s="11">
        <v>4</v>
      </c>
      <c r="Z20" s="1">
        <v>7</v>
      </c>
      <c r="AA20" s="1">
        <v>20</v>
      </c>
    </row>
    <row r="21" spans="1:27">
      <c r="A21" s="3">
        <v>8</v>
      </c>
      <c r="B21" s="2" t="s">
        <v>49</v>
      </c>
      <c r="C21" s="4" t="s">
        <v>39</v>
      </c>
      <c r="D21" s="3">
        <v>11</v>
      </c>
      <c r="E21" s="2">
        <v>7</v>
      </c>
      <c r="F21" s="8">
        <f>LOOKUP($E21,$Z14:$Z45,$AA14:$AA45)</f>
        <v>20</v>
      </c>
      <c r="G21" s="42">
        <v>1.76</v>
      </c>
      <c r="H21" s="40">
        <v>1.64</v>
      </c>
      <c r="I21" s="40">
        <v>1.63</v>
      </c>
      <c r="J21" s="41">
        <v>7</v>
      </c>
      <c r="K21" s="4">
        <f>LOOKUP($J21,$Z14:$Z45,$AA14:$AA45)</f>
        <v>20</v>
      </c>
      <c r="L21" s="38">
        <v>17.489999999999998</v>
      </c>
      <c r="M21" s="2">
        <v>9</v>
      </c>
      <c r="N21" s="4">
        <f>LOOKUP($M21,$Z14:$Z45,$AA14:$AA45)</f>
        <v>18</v>
      </c>
      <c r="O21" s="38">
        <v>18.41</v>
      </c>
      <c r="P21" s="2">
        <v>4</v>
      </c>
      <c r="Q21" s="4">
        <f>LOOKUP($P21,$Z14:$Z45,$AA14:$AA45)</f>
        <v>23</v>
      </c>
      <c r="R21" s="38">
        <v>43.9</v>
      </c>
      <c r="S21" s="2">
        <v>10</v>
      </c>
      <c r="T21" s="4">
        <f>LOOKUP($S21,$Z14:$Z45,$AA14:$AA45)</f>
        <v>17</v>
      </c>
      <c r="U21" s="18">
        <f t="shared" si="0"/>
        <v>98</v>
      </c>
      <c r="V21" s="11">
        <v>7</v>
      </c>
      <c r="Z21" s="1">
        <v>8</v>
      </c>
      <c r="AA21" s="1">
        <v>19</v>
      </c>
    </row>
    <row r="22" spans="1:27">
      <c r="A22" s="3">
        <v>9</v>
      </c>
      <c r="B22" s="2" t="s">
        <v>50</v>
      </c>
      <c r="C22" s="78" t="s">
        <v>67</v>
      </c>
      <c r="D22" s="3">
        <v>31</v>
      </c>
      <c r="E22" s="2">
        <v>3</v>
      </c>
      <c r="F22" s="8">
        <f>LOOKUP($E22,$Z14:$Z46,$AA14:$AA46)</f>
        <v>25</v>
      </c>
      <c r="G22" s="43">
        <v>1.78</v>
      </c>
      <c r="H22" s="39">
        <v>1.91</v>
      </c>
      <c r="I22" s="40">
        <v>1.88</v>
      </c>
      <c r="J22" s="41">
        <v>2</v>
      </c>
      <c r="K22" s="4">
        <f>LOOKUP($J22,$Z14:$Z46,$AA14:$AA46)</f>
        <v>27</v>
      </c>
      <c r="L22" s="38">
        <v>9.25</v>
      </c>
      <c r="M22" s="2">
        <v>1</v>
      </c>
      <c r="N22" s="4">
        <f>LOOKUP($M22,$Z14:$Z46,$AA14:$AA46)</f>
        <v>30</v>
      </c>
      <c r="O22" s="38">
        <v>18.03</v>
      </c>
      <c r="P22" s="2">
        <v>1</v>
      </c>
      <c r="Q22" s="4">
        <f>LOOKUP($P22,$Z14:$Z46,$AA14:$AA46)</f>
        <v>30</v>
      </c>
      <c r="R22" s="3">
        <v>29.88</v>
      </c>
      <c r="S22" s="2">
        <v>1</v>
      </c>
      <c r="T22" s="4">
        <f>LOOKUP($S22,$Z14:$Z46,$AA14:$AA46)</f>
        <v>30</v>
      </c>
      <c r="U22" s="18">
        <f t="shared" si="0"/>
        <v>142</v>
      </c>
      <c r="V22" s="11">
        <v>1</v>
      </c>
      <c r="Z22" s="1">
        <v>9</v>
      </c>
      <c r="AA22" s="1">
        <v>18</v>
      </c>
    </row>
    <row r="23" spans="1:27">
      <c r="A23" s="3">
        <v>10</v>
      </c>
      <c r="B23" s="2" t="s">
        <v>51</v>
      </c>
      <c r="C23" s="4" t="s">
        <v>39</v>
      </c>
      <c r="D23" s="3">
        <v>8</v>
      </c>
      <c r="E23" s="2">
        <v>9</v>
      </c>
      <c r="F23" s="8">
        <f>LOOKUP($E23,$Z14:$Z47,$AA14:$AA47)</f>
        <v>18</v>
      </c>
      <c r="G23" s="10">
        <v>1.52</v>
      </c>
      <c r="H23" s="2">
        <v>1.45</v>
      </c>
      <c r="I23" s="2">
        <v>1.43</v>
      </c>
      <c r="J23" s="2">
        <v>14</v>
      </c>
      <c r="K23" s="4">
        <f>LOOKUP($J23,$Z14:$Z47,$AA14:$AA47)</f>
        <v>13</v>
      </c>
      <c r="L23" s="3">
        <v>0</v>
      </c>
      <c r="M23" s="2">
        <v>12</v>
      </c>
      <c r="N23" s="4">
        <f>LOOKUP($M23,$Z14:$Z47,$AA14:$AA47)</f>
        <v>15</v>
      </c>
      <c r="O23" s="3">
        <v>25.06</v>
      </c>
      <c r="P23" s="2">
        <v>14</v>
      </c>
      <c r="Q23" s="4">
        <f>LOOKUP($P23,$Z14:$Z47,$AA14:$AA47)</f>
        <v>13</v>
      </c>
      <c r="R23" s="3">
        <v>59.57</v>
      </c>
      <c r="S23" s="2">
        <v>13</v>
      </c>
      <c r="T23" s="4">
        <f>LOOKUP($S23,$Z14:$Z47,$AA14:$AA47)</f>
        <v>14</v>
      </c>
      <c r="U23" s="18">
        <f t="shared" si="0"/>
        <v>73</v>
      </c>
      <c r="V23" s="11">
        <v>14</v>
      </c>
      <c r="Z23" s="1">
        <v>10</v>
      </c>
      <c r="AA23" s="1">
        <v>17</v>
      </c>
    </row>
    <row r="24" spans="1:27">
      <c r="A24" s="3">
        <v>11</v>
      </c>
      <c r="B24" s="2" t="s">
        <v>52</v>
      </c>
      <c r="C24" s="4" t="s">
        <v>43</v>
      </c>
      <c r="D24" s="3">
        <v>35</v>
      </c>
      <c r="E24" s="2">
        <v>1</v>
      </c>
      <c r="F24" s="8">
        <f>LOOKUP($E24,$Z14:$Z48,$AA14:$AA48)</f>
        <v>30</v>
      </c>
      <c r="G24" s="3">
        <v>1.89</v>
      </c>
      <c r="H24" s="32">
        <v>1.93</v>
      </c>
      <c r="I24" s="2">
        <v>1.91</v>
      </c>
      <c r="J24" s="2">
        <v>1</v>
      </c>
      <c r="K24" s="4">
        <f>LOOKUP($J24,$Z14:$Z48,$AA14:$AA48)</f>
        <v>30</v>
      </c>
      <c r="L24" s="3">
        <v>11.44</v>
      </c>
      <c r="M24" s="2">
        <v>5</v>
      </c>
      <c r="N24" s="4">
        <f>LOOKUP($M24,$Z14:$Z48,$AA14:$AA48)</f>
        <v>22</v>
      </c>
      <c r="O24" s="3">
        <v>19.190000000000001</v>
      </c>
      <c r="P24" s="2">
        <v>9</v>
      </c>
      <c r="Q24" s="4">
        <f>LOOKUP($P24,$Z14:$Z48,$AA14:$AA48)</f>
        <v>18</v>
      </c>
      <c r="R24" s="3">
        <v>31.25</v>
      </c>
      <c r="S24" s="2">
        <v>2</v>
      </c>
      <c r="T24" s="4">
        <f>LOOKUP($S24,$Z14:$Z48,$AA14:$AA48)</f>
        <v>27</v>
      </c>
      <c r="U24" s="18">
        <f t="shared" si="0"/>
        <v>127</v>
      </c>
      <c r="V24" s="11">
        <v>2</v>
      </c>
      <c r="Z24" s="1">
        <v>11</v>
      </c>
      <c r="AA24" s="1">
        <v>16</v>
      </c>
    </row>
    <row r="25" spans="1:27">
      <c r="A25" s="3">
        <v>12</v>
      </c>
      <c r="B25" s="2" t="s">
        <v>53</v>
      </c>
      <c r="C25" s="4" t="s">
        <v>54</v>
      </c>
      <c r="D25" s="3">
        <v>5</v>
      </c>
      <c r="E25" s="2">
        <v>12</v>
      </c>
      <c r="F25" s="8">
        <f>LOOKUP($E25,$Z14:$Z49,$AA14:$AA49)</f>
        <v>15</v>
      </c>
      <c r="G25" s="3">
        <v>1.55</v>
      </c>
      <c r="H25" s="32">
        <v>1.65</v>
      </c>
      <c r="I25" s="2">
        <v>1.46</v>
      </c>
      <c r="J25" s="2">
        <v>12</v>
      </c>
      <c r="K25" s="4">
        <f>LOOKUP($J25,$Z14:$Z49,$AA14:$AA49)</f>
        <v>15</v>
      </c>
      <c r="L25" s="3">
        <v>14.59</v>
      </c>
      <c r="M25" s="2">
        <v>6</v>
      </c>
      <c r="N25" s="4">
        <f>LOOKUP($M25,$Z14:$Z49,$AA14:$AA49)</f>
        <v>21</v>
      </c>
      <c r="O25" s="3">
        <v>18.62</v>
      </c>
      <c r="P25" s="2">
        <v>5</v>
      </c>
      <c r="Q25" s="4">
        <f>LOOKUP($P25,$Z14:$Z49,$AA14:$AA49)</f>
        <v>22</v>
      </c>
      <c r="R25" s="3">
        <v>36.81</v>
      </c>
      <c r="S25" s="2">
        <v>6</v>
      </c>
      <c r="T25" s="4">
        <f>LOOKUP($S25,$Z14:$Z49,$AA14:$AA49)</f>
        <v>21</v>
      </c>
      <c r="U25" s="18">
        <f t="shared" si="0"/>
        <v>94</v>
      </c>
      <c r="V25" s="11">
        <v>8</v>
      </c>
      <c r="Z25" s="1">
        <v>12</v>
      </c>
      <c r="AA25" s="1">
        <v>15</v>
      </c>
    </row>
    <row r="26" spans="1:27">
      <c r="A26" s="3">
        <v>13</v>
      </c>
      <c r="B26" s="2" t="s">
        <v>55</v>
      </c>
      <c r="C26" s="4" t="s">
        <v>39</v>
      </c>
      <c r="D26" s="3">
        <v>7</v>
      </c>
      <c r="E26" s="2">
        <v>10</v>
      </c>
      <c r="F26" s="8">
        <f>LOOKUP($E26,$Z14:$Z50,$AA14:$AA50)</f>
        <v>17</v>
      </c>
      <c r="G26" s="3">
        <v>1.71</v>
      </c>
      <c r="H26" s="32">
        <v>1.74</v>
      </c>
      <c r="I26" s="2">
        <v>1.71</v>
      </c>
      <c r="J26" s="2">
        <v>8</v>
      </c>
      <c r="K26" s="4">
        <f>LOOKUP($J26,$Z14:$Z50,$AA14:$AA50)</f>
        <v>19</v>
      </c>
      <c r="L26" s="3">
        <v>21.02</v>
      </c>
      <c r="M26" s="2">
        <v>10</v>
      </c>
      <c r="N26" s="4">
        <f>LOOKUP($M26,$Z14:$Z50,$AA14:$AA50)</f>
        <v>17</v>
      </c>
      <c r="O26" s="3">
        <v>19.16</v>
      </c>
      <c r="P26" s="2">
        <v>8</v>
      </c>
      <c r="Q26" s="4">
        <f>LOOKUP($P26,$Z14:$Z50,$AA14:$AA50)</f>
        <v>19</v>
      </c>
      <c r="R26" s="38">
        <v>40</v>
      </c>
      <c r="S26" s="2">
        <v>9</v>
      </c>
      <c r="T26" s="4">
        <f>LOOKUP($S26,$Z14:$Z50,$AA14:$AA50)</f>
        <v>18</v>
      </c>
      <c r="U26" s="18">
        <f t="shared" si="0"/>
        <v>90</v>
      </c>
      <c r="V26" s="11">
        <v>9</v>
      </c>
      <c r="Z26" s="1">
        <v>13</v>
      </c>
      <c r="AA26" s="1">
        <v>14</v>
      </c>
    </row>
    <row r="27" spans="1:27" ht="13.5" thickBot="1">
      <c r="A27" s="5">
        <v>14</v>
      </c>
      <c r="B27" s="6" t="s">
        <v>56</v>
      </c>
      <c r="C27" s="7" t="s">
        <v>41</v>
      </c>
      <c r="D27" s="5">
        <v>14</v>
      </c>
      <c r="E27" s="6">
        <v>5</v>
      </c>
      <c r="F27" s="9">
        <f>LOOKUP($E27,$Z14:$Z51,$AA14:$AA51)</f>
        <v>22</v>
      </c>
      <c r="G27" s="5">
        <v>1.71</v>
      </c>
      <c r="H27" s="65">
        <v>1.8</v>
      </c>
      <c r="I27" s="67">
        <v>1.8</v>
      </c>
      <c r="J27" s="6">
        <v>6</v>
      </c>
      <c r="K27" s="7">
        <f>LOOKUP($J27,$Z14:$Z51,$AA14:$AA51)</f>
        <v>21</v>
      </c>
      <c r="L27" s="5">
        <v>11.39</v>
      </c>
      <c r="M27" s="6">
        <v>4</v>
      </c>
      <c r="N27" s="7">
        <f>LOOKUP($M27,$Z14:$Z51,$AA14:$AA51)</f>
        <v>23</v>
      </c>
      <c r="O27" s="5">
        <v>18.690000000000001</v>
      </c>
      <c r="P27" s="6">
        <v>6</v>
      </c>
      <c r="Q27" s="7">
        <f>LOOKUP($P27,$Z14:$Z51,$AA14:$AA51)</f>
        <v>21</v>
      </c>
      <c r="R27" s="5">
        <v>39.630000000000003</v>
      </c>
      <c r="S27" s="6">
        <v>8</v>
      </c>
      <c r="T27" s="7">
        <f>LOOKUP($S27,$Z14:$Z51,$AA14:$AA51)</f>
        <v>19</v>
      </c>
      <c r="U27" s="24">
        <f t="shared" si="0"/>
        <v>106</v>
      </c>
      <c r="V27" s="13">
        <v>5</v>
      </c>
      <c r="Z27" s="1">
        <v>14</v>
      </c>
      <c r="AA27" s="1">
        <v>13</v>
      </c>
    </row>
    <row r="28" spans="1:27" hidden="1">
      <c r="A28" s="14">
        <v>15</v>
      </c>
      <c r="B28" s="15"/>
      <c r="C28" s="16"/>
      <c r="D28" s="14"/>
      <c r="E28" s="15"/>
      <c r="F28" s="17" t="e">
        <f>LOOKUP($E28,$Z14:$Z52,$AA14:$AA52)</f>
        <v>#N/A</v>
      </c>
      <c r="G28" s="14"/>
      <c r="H28" s="15"/>
      <c r="I28" s="15"/>
      <c r="J28" s="15"/>
      <c r="K28" s="16" t="e">
        <f>LOOKUP($J28,$Z14:$Z52,$AA14:$AA52)</f>
        <v>#N/A</v>
      </c>
      <c r="L28" s="14"/>
      <c r="M28" s="15"/>
      <c r="N28" s="16" t="e">
        <f>LOOKUP($M28,$Z14:$Z52,$AA14:$AA52)</f>
        <v>#N/A</v>
      </c>
      <c r="O28" s="14"/>
      <c r="P28" s="15"/>
      <c r="Q28" s="16" t="e">
        <f>LOOKUP($P28,$Z14:$Z52,$AA14:$AA52)</f>
        <v>#N/A</v>
      </c>
      <c r="R28" s="14"/>
      <c r="S28" s="15"/>
      <c r="T28" s="16" t="e">
        <f>LOOKUP($S28,$Z14:$Z52,$AA14:$AA52)</f>
        <v>#N/A</v>
      </c>
      <c r="U28" s="18" t="e">
        <f t="shared" ref="U28:U40" si="1">F28+K28+N28+Q28+T28</f>
        <v>#N/A</v>
      </c>
      <c r="V28" s="19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1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1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1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1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1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1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1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1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1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1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1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1"/>
        <v>#N/A</v>
      </c>
      <c r="V40" s="13"/>
      <c r="Z40" s="1">
        <v>27</v>
      </c>
      <c r="AA40" s="1">
        <v>0</v>
      </c>
    </row>
    <row r="43" spans="1:27">
      <c r="A43" s="103"/>
      <c r="B43" s="103"/>
      <c r="C43" s="103"/>
    </row>
    <row r="44" spans="1:27">
      <c r="A44" s="103">
        <v>1</v>
      </c>
      <c r="B44" s="103" t="s">
        <v>50</v>
      </c>
      <c r="C44" s="105" t="s">
        <v>67</v>
      </c>
    </row>
    <row r="45" spans="1:27">
      <c r="A45" s="103">
        <v>2</v>
      </c>
      <c r="B45" s="103" t="s">
        <v>52</v>
      </c>
      <c r="C45" s="103" t="s">
        <v>43</v>
      </c>
    </row>
    <row r="46" spans="1:27">
      <c r="A46" s="103">
        <v>3</v>
      </c>
      <c r="B46" s="103" t="s">
        <v>40</v>
      </c>
      <c r="C46" s="103" t="s">
        <v>41</v>
      </c>
    </row>
    <row r="47" spans="1:27">
      <c r="A47" s="103">
        <v>4</v>
      </c>
      <c r="B47" s="103" t="s">
        <v>48</v>
      </c>
      <c r="C47" s="103" t="s">
        <v>43</v>
      </c>
    </row>
    <row r="48" spans="1:27">
      <c r="A48" s="103">
        <v>5</v>
      </c>
      <c r="B48" s="103" t="s">
        <v>56</v>
      </c>
      <c r="C48" s="103" t="s">
        <v>41</v>
      </c>
    </row>
    <row r="49" spans="1:3">
      <c r="A49" s="103">
        <v>6</v>
      </c>
      <c r="B49" s="103" t="s">
        <v>44</v>
      </c>
      <c r="C49" s="103" t="s">
        <v>45</v>
      </c>
    </row>
    <row r="50" spans="1:3">
      <c r="A50" s="103">
        <v>7</v>
      </c>
      <c r="B50" s="103" t="s">
        <v>49</v>
      </c>
      <c r="C50" s="103" t="s">
        <v>39</v>
      </c>
    </row>
    <row r="51" spans="1:3">
      <c r="A51" s="103">
        <v>8</v>
      </c>
      <c r="B51" s="103" t="s">
        <v>53</v>
      </c>
      <c r="C51" s="103" t="s">
        <v>54</v>
      </c>
    </row>
    <row r="52" spans="1:3">
      <c r="A52" s="103">
        <v>9</v>
      </c>
      <c r="B52" s="103" t="s">
        <v>55</v>
      </c>
      <c r="C52" s="103" t="s">
        <v>39</v>
      </c>
    </row>
    <row r="53" spans="1:3">
      <c r="A53" s="103">
        <v>10</v>
      </c>
      <c r="B53" s="103" t="s">
        <v>47</v>
      </c>
      <c r="C53" s="103" t="s">
        <v>39</v>
      </c>
    </row>
    <row r="54" spans="1:3">
      <c r="A54" s="103">
        <v>11</v>
      </c>
      <c r="B54" s="103" t="s">
        <v>38</v>
      </c>
      <c r="C54" s="103" t="s">
        <v>39</v>
      </c>
    </row>
    <row r="55" spans="1:3">
      <c r="A55" s="103">
        <v>12</v>
      </c>
      <c r="B55" s="103" t="s">
        <v>46</v>
      </c>
      <c r="C55" s="103" t="s">
        <v>43</v>
      </c>
    </row>
    <row r="56" spans="1:3">
      <c r="A56" s="103">
        <v>13</v>
      </c>
      <c r="B56" s="103" t="s">
        <v>42</v>
      </c>
      <c r="C56" s="105" t="s">
        <v>67</v>
      </c>
    </row>
    <row r="57" spans="1:3">
      <c r="A57" s="103">
        <v>14</v>
      </c>
      <c r="B57" s="103" t="s">
        <v>51</v>
      </c>
      <c r="C57" s="103" t="s">
        <v>39</v>
      </c>
    </row>
    <row r="77" spans="26:27">
      <c r="Z77" s="1">
        <v>1</v>
      </c>
      <c r="AA77" s="1">
        <v>30</v>
      </c>
    </row>
    <row r="78" spans="26:27">
      <c r="Z78" s="1">
        <v>2</v>
      </c>
      <c r="AA78" s="1">
        <v>27</v>
      </c>
    </row>
    <row r="79" spans="26:27">
      <c r="Z79" s="1">
        <v>3</v>
      </c>
      <c r="AA79" s="1">
        <v>25</v>
      </c>
    </row>
    <row r="80" spans="26:27">
      <c r="Z80" s="1">
        <v>4</v>
      </c>
      <c r="AA80" s="1">
        <v>23</v>
      </c>
    </row>
    <row r="81" spans="26:27">
      <c r="Z81" s="1">
        <v>5</v>
      </c>
      <c r="AA81" s="1">
        <v>22</v>
      </c>
    </row>
    <row r="82" spans="26:27">
      <c r="Z82" s="1">
        <v>6</v>
      </c>
      <c r="AA82" s="1">
        <v>21</v>
      </c>
    </row>
    <row r="83" spans="26:27">
      <c r="Z83" s="1">
        <v>7</v>
      </c>
      <c r="AA83" s="1">
        <v>20</v>
      </c>
    </row>
    <row r="84" spans="26:27">
      <c r="Z84" s="1">
        <v>8</v>
      </c>
      <c r="AA84" s="1">
        <v>19</v>
      </c>
    </row>
    <row r="85" spans="26:27">
      <c r="Z85" s="1">
        <v>9</v>
      </c>
      <c r="AA85" s="1">
        <v>18</v>
      </c>
    </row>
    <row r="86" spans="26:27">
      <c r="Z86" s="1">
        <v>10</v>
      </c>
      <c r="AA86" s="1">
        <v>17</v>
      </c>
    </row>
  </sheetData>
  <sortState ref="B44:D56">
    <sortCondition descending="1" ref="D44:D56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39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A59"/>
  <sheetViews>
    <sheetView topLeftCell="A10" workbookViewId="0">
      <selection activeCell="A52" sqref="A52:C59"/>
    </sheetView>
  </sheetViews>
  <sheetFormatPr defaultRowHeight="12.75"/>
  <cols>
    <col min="1" max="1" width="4.7109375" customWidth="1"/>
    <col min="2" max="2" width="15.7109375" customWidth="1"/>
    <col min="3" max="3" width="11.140625" customWidth="1"/>
    <col min="4" max="4" width="6.140625" customWidth="1"/>
    <col min="5" max="5" width="4.42578125" customWidth="1"/>
    <col min="6" max="6" width="4.85546875" customWidth="1"/>
    <col min="7" max="7" width="5.85546875" customWidth="1"/>
    <col min="8" max="8" width="6.42578125" customWidth="1"/>
    <col min="9" max="9" width="6.28515625" customWidth="1"/>
    <col min="10" max="11" width="5.5703125" customWidth="1"/>
    <col min="12" max="12" width="7.42578125" customWidth="1"/>
    <col min="13" max="13" width="4.42578125" customWidth="1"/>
    <col min="14" max="14" width="5" customWidth="1"/>
    <col min="15" max="15" width="7" customWidth="1"/>
    <col min="16" max="16" width="4.28515625" customWidth="1"/>
    <col min="17" max="17" width="5.140625" customWidth="1"/>
    <col min="18" max="18" width="5.85546875" customWidth="1"/>
    <col min="19" max="19" width="4.28515625" customWidth="1"/>
    <col min="20" max="20" width="4.85546875" customWidth="1"/>
    <col min="21" max="21" width="7.28515625" customWidth="1"/>
    <col min="22" max="22" width="5" customWidth="1"/>
    <col min="23" max="25" width="9.140625" hidden="1" customWidth="1"/>
    <col min="26" max="26" width="3.85546875" hidden="1" customWidth="1"/>
    <col min="27" max="27" width="5.140625" hidden="1" customWidth="1"/>
    <col min="28" max="28" width="9.140625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20</v>
      </c>
    </row>
    <row r="9" spans="1:27">
      <c r="B9" t="s">
        <v>16</v>
      </c>
    </row>
    <row r="11" spans="1:27" ht="13.5" thickBot="1"/>
    <row r="12" spans="1:27" ht="33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5" t="s">
        <v>36</v>
      </c>
      <c r="S12" s="126"/>
      <c r="T12" s="127"/>
      <c r="U12" s="120" t="s">
        <v>14</v>
      </c>
      <c r="V12" s="121"/>
    </row>
    <row r="13" spans="1:27" s="87" customFormat="1" ht="23.25" customHeight="1" thickBot="1">
      <c r="A13" s="91"/>
      <c r="B13" s="92" t="s">
        <v>1</v>
      </c>
      <c r="C13" s="93" t="s">
        <v>2</v>
      </c>
      <c r="D13" s="91" t="s">
        <v>12</v>
      </c>
      <c r="E13" s="92" t="s">
        <v>4</v>
      </c>
      <c r="F13" s="93" t="s">
        <v>5</v>
      </c>
      <c r="G13" s="91" t="s">
        <v>6</v>
      </c>
      <c r="H13" s="92" t="s">
        <v>7</v>
      </c>
      <c r="I13" s="92" t="s">
        <v>8</v>
      </c>
      <c r="J13" s="92" t="s">
        <v>4</v>
      </c>
      <c r="K13" s="93" t="s">
        <v>5</v>
      </c>
      <c r="L13" s="91" t="s">
        <v>13</v>
      </c>
      <c r="M13" s="92" t="s">
        <v>4</v>
      </c>
      <c r="N13" s="93" t="s">
        <v>5</v>
      </c>
      <c r="O13" s="91" t="s">
        <v>13</v>
      </c>
      <c r="P13" s="92" t="s">
        <v>4</v>
      </c>
      <c r="Q13" s="93" t="s">
        <v>5</v>
      </c>
      <c r="R13" s="91" t="s">
        <v>37</v>
      </c>
      <c r="S13" s="92" t="s">
        <v>4</v>
      </c>
      <c r="T13" s="93" t="s">
        <v>5</v>
      </c>
      <c r="U13" s="91" t="s">
        <v>9</v>
      </c>
      <c r="V13" s="93" t="s">
        <v>4</v>
      </c>
      <c r="Z13" s="87" t="s">
        <v>10</v>
      </c>
      <c r="AA13" s="87" t="s">
        <v>11</v>
      </c>
    </row>
    <row r="14" spans="1:27">
      <c r="A14" s="44">
        <v>1</v>
      </c>
      <c r="B14" s="75" t="s">
        <v>175</v>
      </c>
      <c r="C14" s="100" t="s">
        <v>176</v>
      </c>
      <c r="D14" s="52">
        <v>7</v>
      </c>
      <c r="E14" s="45">
        <v>4</v>
      </c>
      <c r="F14" s="55">
        <v>23</v>
      </c>
      <c r="G14" s="96">
        <v>222</v>
      </c>
      <c r="H14" s="48">
        <v>229</v>
      </c>
      <c r="I14" s="75">
        <v>225</v>
      </c>
      <c r="J14" s="45">
        <v>3</v>
      </c>
      <c r="K14" s="46">
        <f>LOOKUP($J14,$Z14:$Z40,$AA14:$AA40)</f>
        <v>25</v>
      </c>
      <c r="L14" s="94" t="s">
        <v>131</v>
      </c>
      <c r="M14" s="45">
        <v>8</v>
      </c>
      <c r="N14" s="58">
        <f>LOOKUP($M14,$Z14:$Z40,$AA14:$AA40)</f>
        <v>19</v>
      </c>
      <c r="O14" s="44">
        <v>23</v>
      </c>
      <c r="P14" s="45">
        <v>7</v>
      </c>
      <c r="Q14" s="46">
        <f>LOOKUP($P14,$Z14:$Z40,$AA14:$AA40)</f>
        <v>20</v>
      </c>
      <c r="R14" s="94" t="s">
        <v>131</v>
      </c>
      <c r="S14" s="45">
        <v>8</v>
      </c>
      <c r="T14" s="58">
        <f>LOOKUP($S14,$Z14:$Z40,$AA14:$AA40)</f>
        <v>19</v>
      </c>
      <c r="U14" s="49">
        <f>F14+K14+N14+Q14+T14</f>
        <v>106</v>
      </c>
      <c r="V14" s="50">
        <v>6</v>
      </c>
      <c r="Z14" s="1">
        <v>1</v>
      </c>
      <c r="AA14" s="1">
        <v>30</v>
      </c>
    </row>
    <row r="15" spans="1:27">
      <c r="A15" s="3">
        <v>2</v>
      </c>
      <c r="B15" s="88" t="s">
        <v>177</v>
      </c>
      <c r="C15" s="78" t="s">
        <v>70</v>
      </c>
      <c r="D15" s="53">
        <v>8</v>
      </c>
      <c r="E15" s="2">
        <v>3</v>
      </c>
      <c r="F15" s="56">
        <f>LOOKUP($E15,$Z14:$Z40,$AA14:$AA40)</f>
        <v>25</v>
      </c>
      <c r="G15" s="77">
        <v>179</v>
      </c>
      <c r="H15" s="32">
        <v>179</v>
      </c>
      <c r="I15" s="88">
        <v>177</v>
      </c>
      <c r="J15" s="2">
        <v>5</v>
      </c>
      <c r="K15" s="4">
        <f>LOOKUP($J15,$Z14:$Z40,$AA14:$AA40)</f>
        <v>22</v>
      </c>
      <c r="L15" s="53">
        <v>24.88</v>
      </c>
      <c r="M15" s="2">
        <v>5</v>
      </c>
      <c r="N15" s="59">
        <f>LOOKUP($M15,$Z14:$Z40,$AA14:$AA40)</f>
        <v>22</v>
      </c>
      <c r="O15" s="3">
        <v>18.91</v>
      </c>
      <c r="P15" s="2">
        <v>4</v>
      </c>
      <c r="Q15" s="4">
        <f>LOOKUP($P15,$Z14:$Z40,$AA14:$AA40)</f>
        <v>23</v>
      </c>
      <c r="R15" s="53">
        <v>38.25</v>
      </c>
      <c r="S15" s="2">
        <v>3</v>
      </c>
      <c r="T15" s="59">
        <f>LOOKUP($S15,$Z14:$Z40,$AA14:$AA40)</f>
        <v>25</v>
      </c>
      <c r="U15" s="10">
        <f t="shared" ref="U15:U48" si="0">F15+K15+N15+Q15+T15</f>
        <v>117</v>
      </c>
      <c r="V15" s="11">
        <v>3</v>
      </c>
      <c r="Z15" s="1">
        <v>2</v>
      </c>
      <c r="AA15" s="1">
        <v>27</v>
      </c>
    </row>
    <row r="16" spans="1:27">
      <c r="A16" s="3">
        <v>3</v>
      </c>
      <c r="B16" s="88" t="s">
        <v>178</v>
      </c>
      <c r="C16" s="78" t="s">
        <v>54</v>
      </c>
      <c r="D16" s="53">
        <v>5</v>
      </c>
      <c r="E16" s="2">
        <v>5</v>
      </c>
      <c r="F16" s="56">
        <f>LOOKUP($E16,$Z14:$Z40,$AA14:$AA40)</f>
        <v>22</v>
      </c>
      <c r="G16" s="77">
        <v>208</v>
      </c>
      <c r="H16" s="32">
        <v>209</v>
      </c>
      <c r="I16" s="88">
        <v>202</v>
      </c>
      <c r="J16" s="2">
        <v>4</v>
      </c>
      <c r="K16" s="4">
        <f>LOOKUP($J16,$Z14:$Z40,$AA14:$AA40)</f>
        <v>23</v>
      </c>
      <c r="L16" s="53">
        <v>21.47</v>
      </c>
      <c r="M16" s="2">
        <v>4</v>
      </c>
      <c r="N16" s="59">
        <f>LOOKUP($M16,$Z14:$Z40,$AA14:$AA40)</f>
        <v>23</v>
      </c>
      <c r="O16" s="3">
        <v>23.31</v>
      </c>
      <c r="P16" s="2">
        <v>8</v>
      </c>
      <c r="Q16" s="4">
        <f>LOOKUP($P16,$Z14:$Z40,$AA14:$AA40)</f>
        <v>19</v>
      </c>
      <c r="R16" s="53">
        <v>40.4</v>
      </c>
      <c r="S16" s="2">
        <v>4</v>
      </c>
      <c r="T16" s="59">
        <f>LOOKUP($S16,$Z14:$Z40,$AA14:$AA40)</f>
        <v>23</v>
      </c>
      <c r="U16" s="10">
        <f t="shared" si="0"/>
        <v>110</v>
      </c>
      <c r="V16" s="101" t="s">
        <v>179</v>
      </c>
      <c r="Z16" s="1">
        <v>3</v>
      </c>
      <c r="AA16" s="1">
        <v>25</v>
      </c>
    </row>
    <row r="17" spans="1:27">
      <c r="A17" s="3">
        <v>4</v>
      </c>
      <c r="B17" s="88" t="s">
        <v>180</v>
      </c>
      <c r="C17" s="78" t="s">
        <v>39</v>
      </c>
      <c r="D17" s="53">
        <v>1</v>
      </c>
      <c r="E17" s="2">
        <v>6</v>
      </c>
      <c r="F17" s="56">
        <f>LOOKUP($E17,$Z14:$Z41,$AA14:$AA41)</f>
        <v>21</v>
      </c>
      <c r="G17" s="77">
        <v>175</v>
      </c>
      <c r="H17" s="32">
        <v>179</v>
      </c>
      <c r="I17" s="88">
        <v>164</v>
      </c>
      <c r="J17" s="2">
        <v>6</v>
      </c>
      <c r="K17" s="4">
        <f>LOOKUP($J17,$Z14:$Z41,$AA14:$AA41)</f>
        <v>21</v>
      </c>
      <c r="L17" s="53">
        <v>21.38</v>
      </c>
      <c r="M17" s="2">
        <v>3</v>
      </c>
      <c r="N17" s="59">
        <f>LOOKUP($M17,$Z14:$Z41,$AA14:$AA41)</f>
        <v>25</v>
      </c>
      <c r="O17" s="3">
        <v>21.69</v>
      </c>
      <c r="P17" s="2">
        <v>6</v>
      </c>
      <c r="Q17" s="4">
        <f>LOOKUP($P17,$Z14:$Z41,$AA14:$AA41)</f>
        <v>21</v>
      </c>
      <c r="R17" s="53">
        <v>50.46</v>
      </c>
      <c r="S17" s="2">
        <v>5</v>
      </c>
      <c r="T17" s="59">
        <f>LOOKUP($S17,$Z14:$Z41,$AA14:$AA41)</f>
        <v>22</v>
      </c>
      <c r="U17" s="10">
        <f t="shared" si="0"/>
        <v>110</v>
      </c>
      <c r="V17" s="11" t="s">
        <v>179</v>
      </c>
      <c r="Z17" s="1">
        <v>4</v>
      </c>
      <c r="AA17" s="1">
        <v>23</v>
      </c>
    </row>
    <row r="18" spans="1:27">
      <c r="A18" s="3">
        <v>5</v>
      </c>
      <c r="B18" s="88" t="s">
        <v>181</v>
      </c>
      <c r="C18" s="78" t="s">
        <v>45</v>
      </c>
      <c r="D18" s="53">
        <v>34</v>
      </c>
      <c r="E18" s="2">
        <v>1</v>
      </c>
      <c r="F18" s="56">
        <f>LOOKUP($E18,$Z14:$Z42,$AA14:$AA42)</f>
        <v>30</v>
      </c>
      <c r="G18" s="77">
        <v>242</v>
      </c>
      <c r="H18" s="88">
        <v>250</v>
      </c>
      <c r="I18" s="32">
        <v>253</v>
      </c>
      <c r="J18" s="2">
        <v>2</v>
      </c>
      <c r="K18" s="4">
        <f>LOOKUP($J18,$Z14:$Z42,$AA14:$AA42)</f>
        <v>27</v>
      </c>
      <c r="L18" s="53">
        <v>12.42</v>
      </c>
      <c r="M18" s="2">
        <v>2</v>
      </c>
      <c r="N18" s="59">
        <f>LOOKUP($M18,$Z14:$Z42,$AA14:$AA42)</f>
        <v>27</v>
      </c>
      <c r="O18" s="3">
        <v>16.59</v>
      </c>
      <c r="P18" s="2">
        <v>2</v>
      </c>
      <c r="Q18" s="4">
        <f>LOOKUP($P18,$Z14:$Z42,$AA14:$AA42)</f>
        <v>27</v>
      </c>
      <c r="R18" s="53">
        <v>24.37</v>
      </c>
      <c r="S18" s="2">
        <v>2</v>
      </c>
      <c r="T18" s="59">
        <f>LOOKUP($S18,$Z14:$Z42,$AA14:$AA42)</f>
        <v>27</v>
      </c>
      <c r="U18" s="10">
        <f t="shared" si="0"/>
        <v>138</v>
      </c>
      <c r="V18" s="11">
        <v>2</v>
      </c>
      <c r="Z18" s="1">
        <v>5</v>
      </c>
      <c r="AA18" s="1">
        <v>22</v>
      </c>
    </row>
    <row r="19" spans="1:27">
      <c r="A19" s="3">
        <v>6</v>
      </c>
      <c r="B19" s="88" t="s">
        <v>182</v>
      </c>
      <c r="C19" s="78" t="s">
        <v>39</v>
      </c>
      <c r="D19" s="53">
        <v>0</v>
      </c>
      <c r="E19" s="2">
        <v>8</v>
      </c>
      <c r="F19" s="56">
        <f>LOOKUP($E19,$Z14:$Z43,$AA14:$AA43)</f>
        <v>19</v>
      </c>
      <c r="G19" s="77">
        <v>146</v>
      </c>
      <c r="H19" s="88">
        <v>155</v>
      </c>
      <c r="I19" s="32">
        <v>161</v>
      </c>
      <c r="J19" s="2">
        <v>7</v>
      </c>
      <c r="K19" s="4">
        <f>LOOKUP($J19,$Z14:$Z43,$AA14:$AA43)</f>
        <v>20</v>
      </c>
      <c r="L19" s="95" t="s">
        <v>131</v>
      </c>
      <c r="M19" s="2">
        <v>8</v>
      </c>
      <c r="N19" s="59">
        <f>LOOKUP($M19,$Z14:$Z43,$AA14:$AA43)</f>
        <v>19</v>
      </c>
      <c r="O19" s="3">
        <v>18.78</v>
      </c>
      <c r="P19" s="2">
        <v>3</v>
      </c>
      <c r="Q19" s="4">
        <f>LOOKUP($P19,$Z14:$Z43,$AA14:$AA43)</f>
        <v>25</v>
      </c>
      <c r="R19" s="95" t="s">
        <v>183</v>
      </c>
      <c r="S19" s="2">
        <v>6</v>
      </c>
      <c r="T19" s="59">
        <f>LOOKUP($S19,$Z14:$Z43,$AA14:$AA43)</f>
        <v>21</v>
      </c>
      <c r="U19" s="10">
        <f t="shared" si="0"/>
        <v>104</v>
      </c>
      <c r="V19" s="11">
        <v>7</v>
      </c>
      <c r="Z19" s="1">
        <v>6</v>
      </c>
      <c r="AA19" s="1">
        <v>21</v>
      </c>
    </row>
    <row r="20" spans="1:27">
      <c r="A20" s="3">
        <v>7</v>
      </c>
      <c r="B20" s="88" t="s">
        <v>184</v>
      </c>
      <c r="C20" s="78" t="s">
        <v>73</v>
      </c>
      <c r="D20" s="53">
        <v>0</v>
      </c>
      <c r="E20" s="2">
        <v>8</v>
      </c>
      <c r="F20" s="56">
        <f>LOOKUP($E20,$Z14:$Z44,$AA14:$AA44)</f>
        <v>19</v>
      </c>
      <c r="G20" s="10">
        <v>161</v>
      </c>
      <c r="H20" s="88">
        <v>152</v>
      </c>
      <c r="I20" s="88">
        <v>118</v>
      </c>
      <c r="J20" s="2">
        <v>8</v>
      </c>
      <c r="K20" s="4">
        <f>LOOKUP($J20,$Z14:$Z44,$AA14:$AA44)</f>
        <v>19</v>
      </c>
      <c r="L20" s="53">
        <v>44.41</v>
      </c>
      <c r="M20" s="2">
        <v>6</v>
      </c>
      <c r="N20" s="59">
        <f>LOOKUP($M20,$Z14:$Z44,$AA14:$AA44)</f>
        <v>21</v>
      </c>
      <c r="O20" s="3">
        <v>20.62</v>
      </c>
      <c r="P20" s="2">
        <v>5</v>
      </c>
      <c r="Q20" s="4">
        <f>LOOKUP($P20,$Z14:$Z44,$AA14:$AA44)</f>
        <v>22</v>
      </c>
      <c r="R20" s="95" t="s">
        <v>185</v>
      </c>
      <c r="S20" s="2">
        <v>7</v>
      </c>
      <c r="T20" s="59">
        <f>LOOKUP($S20,$Z14:$Z44,$AA14:$AA44)</f>
        <v>20</v>
      </c>
      <c r="U20" s="10">
        <f t="shared" si="0"/>
        <v>101</v>
      </c>
      <c r="V20" s="11">
        <v>8</v>
      </c>
      <c r="Z20" s="1">
        <v>7</v>
      </c>
      <c r="AA20" s="1">
        <v>20</v>
      </c>
    </row>
    <row r="21" spans="1:27" ht="13.5" thickBot="1">
      <c r="A21" s="5">
        <v>8</v>
      </c>
      <c r="B21" s="74" t="s">
        <v>186</v>
      </c>
      <c r="C21" s="102" t="s">
        <v>54</v>
      </c>
      <c r="D21" s="54">
        <v>33</v>
      </c>
      <c r="E21" s="6">
        <v>2</v>
      </c>
      <c r="F21" s="57">
        <f>LOOKUP($E21,$Z14:$Z45,$AA14:$AA45)</f>
        <v>27</v>
      </c>
      <c r="G21" s="76">
        <v>265</v>
      </c>
      <c r="H21" s="74">
        <v>262</v>
      </c>
      <c r="I21" s="33">
        <v>270</v>
      </c>
      <c r="J21" s="6">
        <v>1</v>
      </c>
      <c r="K21" s="7">
        <f>LOOKUP($J21,$Z14:$Z45,$AA14:$AA45)</f>
        <v>30</v>
      </c>
      <c r="L21" s="54">
        <v>10.11</v>
      </c>
      <c r="M21" s="6">
        <v>1</v>
      </c>
      <c r="N21" s="60">
        <f>LOOKUP($M21,$Z14:$Z45,$AA14:$AA45)</f>
        <v>30</v>
      </c>
      <c r="O21" s="5">
        <v>15.78</v>
      </c>
      <c r="P21" s="6">
        <v>1</v>
      </c>
      <c r="Q21" s="7">
        <f>LOOKUP($P21,$Z14:$Z45,$AA14:$AA45)</f>
        <v>30</v>
      </c>
      <c r="R21" s="54">
        <v>23.72</v>
      </c>
      <c r="S21" s="6">
        <v>1</v>
      </c>
      <c r="T21" s="60">
        <f>LOOKUP($S21,$Z14:$Z45,$AA14:$AA45)</f>
        <v>30</v>
      </c>
      <c r="U21" s="12">
        <f t="shared" si="0"/>
        <v>147</v>
      </c>
      <c r="V21" s="13">
        <v>1</v>
      </c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14"/>
      <c r="H22" s="15"/>
      <c r="I22" s="15"/>
      <c r="J22" s="15"/>
      <c r="K22" s="16" t="e">
        <f>LOOKUP($J22,$Z14:$Z46,$AA14:$AA46)</f>
        <v>#N/A</v>
      </c>
      <c r="L22" s="14"/>
      <c r="M22" s="15"/>
      <c r="N22" s="16" t="e">
        <f>LOOKUP($M22,$Z14:$Z46,$AA14:$AA46)</f>
        <v>#N/A</v>
      </c>
      <c r="O22" s="14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si="0"/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8" t="e">
        <f t="shared" si="0"/>
        <v>#N/A</v>
      </c>
      <c r="V40" s="13"/>
      <c r="Z40" s="1">
        <v>27</v>
      </c>
      <c r="AA40" s="1">
        <v>0</v>
      </c>
    </row>
    <row r="41" spans="1:27" hidden="1">
      <c r="U41" s="18">
        <f t="shared" si="0"/>
        <v>0</v>
      </c>
    </row>
    <row r="42" spans="1:27" hidden="1">
      <c r="U42" s="18">
        <f t="shared" si="0"/>
        <v>0</v>
      </c>
    </row>
    <row r="43" spans="1:27" hidden="1">
      <c r="U43" s="18">
        <f t="shared" si="0"/>
        <v>0</v>
      </c>
    </row>
    <row r="44" spans="1:27" hidden="1">
      <c r="U44" s="18">
        <f t="shared" si="0"/>
        <v>0</v>
      </c>
    </row>
    <row r="45" spans="1:27" hidden="1">
      <c r="U45" s="18">
        <f t="shared" si="0"/>
        <v>0</v>
      </c>
    </row>
    <row r="46" spans="1:27" hidden="1">
      <c r="U46" s="18">
        <f t="shared" si="0"/>
        <v>0</v>
      </c>
    </row>
    <row r="47" spans="1:27" hidden="1">
      <c r="U47" s="18">
        <f t="shared" si="0"/>
        <v>0</v>
      </c>
    </row>
    <row r="48" spans="1:27" hidden="1">
      <c r="U48" s="18">
        <f t="shared" si="0"/>
        <v>0</v>
      </c>
    </row>
    <row r="52" spans="1:3">
      <c r="A52" s="104">
        <v>1</v>
      </c>
      <c r="B52" s="105" t="s">
        <v>186</v>
      </c>
      <c r="C52" s="105" t="s">
        <v>54</v>
      </c>
    </row>
    <row r="53" spans="1:3">
      <c r="A53" s="104">
        <v>2</v>
      </c>
      <c r="B53" s="105" t="s">
        <v>181</v>
      </c>
      <c r="C53" s="105" t="s">
        <v>45</v>
      </c>
    </row>
    <row r="54" spans="1:3">
      <c r="A54" s="104">
        <v>3</v>
      </c>
      <c r="B54" s="105" t="s">
        <v>177</v>
      </c>
      <c r="C54" s="105" t="s">
        <v>70</v>
      </c>
    </row>
    <row r="55" spans="1:3">
      <c r="A55" s="106" t="s">
        <v>179</v>
      </c>
      <c r="B55" s="105" t="s">
        <v>178</v>
      </c>
      <c r="C55" s="105" t="s">
        <v>54</v>
      </c>
    </row>
    <row r="56" spans="1:3">
      <c r="A56" s="104" t="s">
        <v>179</v>
      </c>
      <c r="B56" s="105" t="s">
        <v>180</v>
      </c>
      <c r="C56" s="105" t="s">
        <v>39</v>
      </c>
    </row>
    <row r="57" spans="1:3">
      <c r="A57" s="104">
        <v>6</v>
      </c>
      <c r="B57" s="105" t="s">
        <v>175</v>
      </c>
      <c r="C57" s="105" t="s">
        <v>176</v>
      </c>
    </row>
    <row r="58" spans="1:3">
      <c r="A58" s="104">
        <v>7</v>
      </c>
      <c r="B58" s="105" t="s">
        <v>182</v>
      </c>
      <c r="C58" s="105" t="s">
        <v>39</v>
      </c>
    </row>
    <row r="59" spans="1:3">
      <c r="A59" s="104">
        <v>8</v>
      </c>
      <c r="B59" s="105" t="s">
        <v>184</v>
      </c>
      <c r="C59" s="105" t="s">
        <v>73</v>
      </c>
    </row>
  </sheetData>
  <sortState ref="B52:D58">
    <sortCondition ref="B51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0900000000000001" right="0.74803149606299213" top="0.98425196850393704" bottom="2.1653543307086616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A48"/>
  <sheetViews>
    <sheetView workbookViewId="0">
      <selection activeCell="A44" sqref="A44:C48"/>
    </sheetView>
  </sheetViews>
  <sheetFormatPr defaultRowHeight="12.75"/>
  <cols>
    <col min="1" max="1" width="4.42578125" customWidth="1"/>
    <col min="2" max="2" width="11.5703125" customWidth="1"/>
    <col min="3" max="3" width="9.7109375" customWidth="1"/>
    <col min="4" max="4" width="5.5703125" customWidth="1"/>
    <col min="5" max="5" width="3.5703125" customWidth="1"/>
    <col min="6" max="6" width="5.5703125" customWidth="1"/>
    <col min="7" max="7" width="5" customWidth="1"/>
    <col min="8" max="8" width="6" customWidth="1"/>
    <col min="9" max="9" width="5.85546875" customWidth="1"/>
    <col min="10" max="10" width="4.140625" customWidth="1"/>
    <col min="11" max="11" width="5.28515625" customWidth="1"/>
    <col min="12" max="12" width="9.140625" customWidth="1"/>
    <col min="13" max="13" width="3.42578125" customWidth="1"/>
    <col min="14" max="14" width="5.28515625" customWidth="1"/>
    <col min="15" max="15" width="9.140625" customWidth="1"/>
    <col min="16" max="16" width="3.7109375" customWidth="1"/>
    <col min="17" max="17" width="5.28515625" customWidth="1"/>
    <col min="18" max="18" width="9.140625" customWidth="1"/>
    <col min="19" max="19" width="3.42578125" customWidth="1"/>
    <col min="20" max="21" width="5.85546875" customWidth="1"/>
    <col min="22" max="22" width="6.7109375" customWidth="1"/>
    <col min="23" max="25" width="9.140625" hidden="1" customWidth="1"/>
    <col min="26" max="27" width="8.85546875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21</v>
      </c>
    </row>
    <row r="9" spans="1:27">
      <c r="B9" t="s">
        <v>16</v>
      </c>
    </row>
    <row r="11" spans="1:27" ht="13.5" thickBot="1"/>
    <row r="12" spans="1:27" ht="30.75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5" t="s">
        <v>36</v>
      </c>
      <c r="S12" s="126"/>
      <c r="T12" s="127"/>
      <c r="U12" s="120" t="s">
        <v>14</v>
      </c>
      <c r="V12" s="121"/>
    </row>
    <row r="13" spans="1:27" s="87" customFormat="1" ht="20.25" thickBot="1">
      <c r="A13" s="91" t="s">
        <v>0</v>
      </c>
      <c r="B13" s="92" t="s">
        <v>1</v>
      </c>
      <c r="C13" s="93" t="s">
        <v>2</v>
      </c>
      <c r="D13" s="91" t="s">
        <v>12</v>
      </c>
      <c r="E13" s="92" t="s">
        <v>4</v>
      </c>
      <c r="F13" s="93" t="s">
        <v>5</v>
      </c>
      <c r="G13" s="91" t="s">
        <v>6</v>
      </c>
      <c r="H13" s="92" t="s">
        <v>7</v>
      </c>
      <c r="I13" s="92" t="s">
        <v>8</v>
      </c>
      <c r="J13" s="92" t="s">
        <v>4</v>
      </c>
      <c r="K13" s="93" t="s">
        <v>5</v>
      </c>
      <c r="L13" s="91" t="s">
        <v>13</v>
      </c>
      <c r="M13" s="92" t="s">
        <v>4</v>
      </c>
      <c r="N13" s="93" t="s">
        <v>5</v>
      </c>
      <c r="O13" s="91" t="s">
        <v>13</v>
      </c>
      <c r="P13" s="92" t="s">
        <v>4</v>
      </c>
      <c r="Q13" s="93" t="s">
        <v>5</v>
      </c>
      <c r="R13" s="91" t="s">
        <v>37</v>
      </c>
      <c r="S13" s="92" t="s">
        <v>4</v>
      </c>
      <c r="T13" s="93" t="s">
        <v>5</v>
      </c>
      <c r="U13" s="91" t="s">
        <v>9</v>
      </c>
      <c r="V13" s="93" t="s">
        <v>4</v>
      </c>
      <c r="Z13" s="87" t="s">
        <v>10</v>
      </c>
      <c r="AA13" s="87" t="s">
        <v>11</v>
      </c>
    </row>
    <row r="14" spans="1:27">
      <c r="A14" s="44">
        <v>1</v>
      </c>
      <c r="B14" s="75" t="s">
        <v>169</v>
      </c>
      <c r="C14" s="100" t="s">
        <v>39</v>
      </c>
      <c r="D14" s="52">
        <v>25</v>
      </c>
      <c r="E14" s="45">
        <v>1</v>
      </c>
      <c r="F14" s="55">
        <f>LOOKUP($E14,$Z14:$Z40,$AA14:$AA40)</f>
        <v>30</v>
      </c>
      <c r="G14" s="44">
        <v>241</v>
      </c>
      <c r="H14" s="48">
        <v>248</v>
      </c>
      <c r="I14" s="45">
        <v>248</v>
      </c>
      <c r="J14" s="45">
        <v>3</v>
      </c>
      <c r="K14" s="46">
        <f>LOOKUP($J14,$Z14:$Z40,$AA14:$AA40)</f>
        <v>25</v>
      </c>
      <c r="L14" s="52">
        <v>15.82</v>
      </c>
      <c r="M14" s="45">
        <v>2</v>
      </c>
      <c r="N14" s="58">
        <f>LOOKUP($M14,$Z14:$Z40,$AA14:$AA40)</f>
        <v>27</v>
      </c>
      <c r="O14" s="44">
        <v>16.47</v>
      </c>
      <c r="P14" s="45">
        <v>1</v>
      </c>
      <c r="Q14" s="46">
        <f>LOOKUP($P14,$Z14:$Z40,$AA14:$AA40)</f>
        <v>30</v>
      </c>
      <c r="R14" s="52">
        <v>34.28</v>
      </c>
      <c r="S14" s="45">
        <v>2</v>
      </c>
      <c r="T14" s="58">
        <f>LOOKUP($S14,$Z14:$Z40,$AA14:$AA40)</f>
        <v>27</v>
      </c>
      <c r="U14" s="49">
        <f>F14+K14+N14+Q14+T14</f>
        <v>139</v>
      </c>
      <c r="V14" s="50">
        <v>2</v>
      </c>
      <c r="Z14" s="1">
        <v>1</v>
      </c>
      <c r="AA14" s="1">
        <v>30</v>
      </c>
    </row>
    <row r="15" spans="1:27">
      <c r="A15" s="3">
        <v>2</v>
      </c>
      <c r="B15" s="2" t="s">
        <v>170</v>
      </c>
      <c r="C15" s="4" t="s">
        <v>39</v>
      </c>
      <c r="D15" s="53">
        <v>0</v>
      </c>
      <c r="E15" s="2">
        <v>5</v>
      </c>
      <c r="F15" s="56">
        <f>LOOKUP($E15,$Z14:$Z40,$AA14:$AA40)</f>
        <v>22</v>
      </c>
      <c r="G15" s="3">
        <v>170</v>
      </c>
      <c r="H15" s="32">
        <v>178</v>
      </c>
      <c r="I15" s="31">
        <v>168</v>
      </c>
      <c r="J15" s="2">
        <v>5</v>
      </c>
      <c r="K15" s="4">
        <f>LOOKUP($J15,$Z14:$Z40,$AA14:$AA40)</f>
        <v>22</v>
      </c>
      <c r="L15" s="95" t="s">
        <v>171</v>
      </c>
      <c r="M15" s="2">
        <v>5</v>
      </c>
      <c r="N15" s="59">
        <f>LOOKUP($M15,$Z14:$Z40,$AA14:$AA40)</f>
        <v>22</v>
      </c>
      <c r="O15" s="3">
        <v>18.559999999999999</v>
      </c>
      <c r="P15" s="2">
        <v>3</v>
      </c>
      <c r="Q15" s="4">
        <f>LOOKUP($P15,$Z14:$Z40,$AA14:$AA40)</f>
        <v>25</v>
      </c>
      <c r="R15" s="53">
        <v>54.41</v>
      </c>
      <c r="S15" s="2">
        <v>5</v>
      </c>
      <c r="T15" s="59">
        <f>LOOKUP($S15,$Z14:$Z40,$AA14:$AA40)</f>
        <v>22</v>
      </c>
      <c r="U15" s="10">
        <f t="shared" ref="U15:U40" si="0">F15+K15+N15+Q15+T15</f>
        <v>113</v>
      </c>
      <c r="V15" s="11">
        <v>5</v>
      </c>
      <c r="Z15" s="1">
        <v>2</v>
      </c>
      <c r="AA15" s="1">
        <v>27</v>
      </c>
    </row>
    <row r="16" spans="1:27">
      <c r="A16" s="3">
        <v>3</v>
      </c>
      <c r="B16" s="2" t="s">
        <v>172</v>
      </c>
      <c r="C16" s="4" t="s">
        <v>139</v>
      </c>
      <c r="D16" s="53">
        <v>5</v>
      </c>
      <c r="E16" s="2">
        <v>3</v>
      </c>
      <c r="F16" s="56">
        <f>LOOKUP($E16,$Z14:$Z40,$AA14:$AA40)</f>
        <v>25</v>
      </c>
      <c r="G16" s="77">
        <v>180</v>
      </c>
      <c r="H16" s="2">
        <v>250</v>
      </c>
      <c r="I16" s="32">
        <v>253</v>
      </c>
      <c r="J16" s="2">
        <v>1</v>
      </c>
      <c r="K16" s="4">
        <f>LOOKUP($J16,$Z14:$Z40,$AA14:$AA40)</f>
        <v>30</v>
      </c>
      <c r="L16" s="95" t="s">
        <v>171</v>
      </c>
      <c r="M16" s="2">
        <v>5</v>
      </c>
      <c r="N16" s="59">
        <f>LOOKUP($M16,$Z14:$Z40,$AA14:$AA40)</f>
        <v>22</v>
      </c>
      <c r="O16" s="3">
        <v>20.75</v>
      </c>
      <c r="P16" s="2">
        <v>5</v>
      </c>
      <c r="Q16" s="4">
        <f>LOOKUP($P16,$Z14:$Z40,$AA14:$AA40)</f>
        <v>22</v>
      </c>
      <c r="R16" s="53">
        <v>42.35</v>
      </c>
      <c r="S16" s="2">
        <v>3</v>
      </c>
      <c r="T16" s="59">
        <f>LOOKUP($S16,$Z14:$Z40,$AA14:$AA40)</f>
        <v>25</v>
      </c>
      <c r="U16" s="10">
        <f t="shared" si="0"/>
        <v>124</v>
      </c>
      <c r="V16" s="11">
        <v>3</v>
      </c>
      <c r="Z16" s="1">
        <v>3</v>
      </c>
      <c r="AA16" s="1">
        <v>25</v>
      </c>
    </row>
    <row r="17" spans="1:27">
      <c r="A17" s="3">
        <v>4</v>
      </c>
      <c r="B17" s="2" t="s">
        <v>173</v>
      </c>
      <c r="C17" s="4" t="s">
        <v>54</v>
      </c>
      <c r="D17" s="53">
        <v>16</v>
      </c>
      <c r="E17" s="2">
        <v>2</v>
      </c>
      <c r="F17" s="56">
        <f>LOOKUP($E17,$Z14:$Z41,$AA14:$AA41)</f>
        <v>27</v>
      </c>
      <c r="G17" s="3">
        <v>237</v>
      </c>
      <c r="H17" s="32">
        <v>249</v>
      </c>
      <c r="I17" s="88">
        <v>248</v>
      </c>
      <c r="J17" s="2">
        <v>2</v>
      </c>
      <c r="K17" s="4">
        <f>LOOKUP($J17,$Z14:$Z41,$AA14:$AA41)</f>
        <v>27</v>
      </c>
      <c r="L17" s="53">
        <v>13.47</v>
      </c>
      <c r="M17" s="2">
        <v>1</v>
      </c>
      <c r="N17" s="59">
        <f>LOOKUP($M17,$Z14:$Z41,$AA14:$AA41)</f>
        <v>30</v>
      </c>
      <c r="O17" s="3">
        <v>17.22</v>
      </c>
      <c r="P17" s="2">
        <v>2</v>
      </c>
      <c r="Q17" s="4">
        <f>LOOKUP($P17,$Z14:$Z41,$AA14:$AA41)</f>
        <v>27</v>
      </c>
      <c r="R17" s="53">
        <v>26.28</v>
      </c>
      <c r="S17" s="2">
        <v>1</v>
      </c>
      <c r="T17" s="59">
        <f>LOOKUP($S17,$Z14:$Z41,$AA14:$AA41)</f>
        <v>30</v>
      </c>
      <c r="U17" s="10">
        <f t="shared" si="0"/>
        <v>141</v>
      </c>
      <c r="V17" s="11">
        <v>1</v>
      </c>
      <c r="Z17" s="1">
        <v>4</v>
      </c>
      <c r="AA17" s="1">
        <v>23</v>
      </c>
    </row>
    <row r="18" spans="1:27" ht="13.5" thickBot="1">
      <c r="A18" s="5">
        <v>5</v>
      </c>
      <c r="B18" s="6" t="s">
        <v>174</v>
      </c>
      <c r="C18" s="7" t="s">
        <v>125</v>
      </c>
      <c r="D18" s="54">
        <v>0</v>
      </c>
      <c r="E18" s="6">
        <v>5</v>
      </c>
      <c r="F18" s="57">
        <f>LOOKUP($E18,$Z14:$Z42,$AA14:$AA42)</f>
        <v>22</v>
      </c>
      <c r="G18" s="5">
        <v>171</v>
      </c>
      <c r="H18" s="6">
        <v>171</v>
      </c>
      <c r="I18" s="33">
        <v>188</v>
      </c>
      <c r="J18" s="74">
        <v>4</v>
      </c>
      <c r="K18" s="7">
        <v>23</v>
      </c>
      <c r="L18" s="54">
        <v>17.63</v>
      </c>
      <c r="M18" s="6">
        <v>3</v>
      </c>
      <c r="N18" s="60">
        <f>LOOKUP($M18,$Z14:$Z42,$AA14:$AA42)</f>
        <v>25</v>
      </c>
      <c r="O18" s="5">
        <v>19.66</v>
      </c>
      <c r="P18" s="6">
        <v>4</v>
      </c>
      <c r="Q18" s="7">
        <f>LOOKUP($P18,$Z14:$Z42,$AA14:$AA42)</f>
        <v>23</v>
      </c>
      <c r="R18" s="54">
        <v>54.09</v>
      </c>
      <c r="S18" s="6">
        <v>4</v>
      </c>
      <c r="T18" s="60">
        <f>LOOKUP($S18,$Z14:$Z42,$AA14:$AA42)</f>
        <v>23</v>
      </c>
      <c r="U18" s="12">
        <f t="shared" si="0"/>
        <v>116</v>
      </c>
      <c r="V18" s="13">
        <v>4</v>
      </c>
      <c r="Z18" s="1">
        <v>5</v>
      </c>
      <c r="AA18" s="1">
        <v>22</v>
      </c>
    </row>
    <row r="19" spans="1:27" hidden="1">
      <c r="A19" s="14">
        <v>6</v>
      </c>
      <c r="B19" s="15"/>
      <c r="C19" s="16"/>
      <c r="D19" s="14"/>
      <c r="E19" s="15"/>
      <c r="F19" s="17" t="e">
        <f>LOOKUP($E19,$Z14:$Z43,$AA14:$AA43)</f>
        <v>#N/A</v>
      </c>
      <c r="G19" s="14"/>
      <c r="H19" s="15"/>
      <c r="I19" s="15"/>
      <c r="J19" s="15"/>
      <c r="K19" s="16" t="e">
        <f>LOOKUP($J19,$Z14:$Z43,$AA14:$AA43)</f>
        <v>#N/A</v>
      </c>
      <c r="L19" s="14"/>
      <c r="M19" s="15"/>
      <c r="N19" s="16" t="e">
        <f>LOOKUP($M19,$Z14:$Z43,$AA14:$AA43)</f>
        <v>#N/A</v>
      </c>
      <c r="O19" s="14"/>
      <c r="P19" s="15"/>
      <c r="Q19" s="16" t="e">
        <f>LOOKUP($P19,$Z14:$Z43,$AA14:$AA43)</f>
        <v>#N/A</v>
      </c>
      <c r="R19" s="14"/>
      <c r="S19" s="15"/>
      <c r="T19" s="16" t="e">
        <f>LOOKUP($S19,$Z14:$Z43,$AA14:$AA43)</f>
        <v>#N/A</v>
      </c>
      <c r="U19" s="18" t="e">
        <f t="shared" si="0"/>
        <v>#N/A</v>
      </c>
      <c r="V19" s="19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4" spans="1:27">
      <c r="A44" s="104">
        <v>1</v>
      </c>
      <c r="B44" s="103" t="s">
        <v>173</v>
      </c>
      <c r="C44" s="103" t="s">
        <v>54</v>
      </c>
    </row>
    <row r="45" spans="1:27">
      <c r="A45" s="104">
        <v>2</v>
      </c>
      <c r="B45" s="105" t="s">
        <v>169</v>
      </c>
      <c r="C45" s="105" t="s">
        <v>39</v>
      </c>
    </row>
    <row r="46" spans="1:27">
      <c r="A46" s="104">
        <v>3</v>
      </c>
      <c r="B46" s="103" t="s">
        <v>172</v>
      </c>
      <c r="C46" s="103" t="s">
        <v>139</v>
      </c>
    </row>
    <row r="47" spans="1:27">
      <c r="A47" s="104">
        <v>4</v>
      </c>
      <c r="B47" s="103" t="s">
        <v>174</v>
      </c>
      <c r="C47" s="103" t="s">
        <v>125</v>
      </c>
    </row>
    <row r="48" spans="1:27">
      <c r="A48" s="104">
        <v>5</v>
      </c>
      <c r="B48" s="103" t="s">
        <v>170</v>
      </c>
      <c r="C48" s="103" t="s">
        <v>39</v>
      </c>
    </row>
  </sheetData>
  <sortState ref="A44:C47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36" right="0.75" top="1.29" bottom="1.65" header="0.5" footer="0.5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A49"/>
  <sheetViews>
    <sheetView topLeftCell="A7" workbookViewId="0">
      <selection activeCell="A44" sqref="A44:C49"/>
    </sheetView>
  </sheetViews>
  <sheetFormatPr defaultRowHeight="12.75"/>
  <cols>
    <col min="1" max="1" width="2.5703125" customWidth="1"/>
    <col min="2" max="2" width="14" customWidth="1"/>
    <col min="3" max="3" width="8.140625" customWidth="1"/>
    <col min="4" max="4" width="4.85546875" customWidth="1"/>
    <col min="5" max="5" width="3.42578125" customWidth="1"/>
    <col min="6" max="6" width="5" customWidth="1"/>
    <col min="7" max="7" width="7.42578125" customWidth="1"/>
    <col min="8" max="8" width="6.85546875" customWidth="1"/>
    <col min="9" max="9" width="6.7109375" customWidth="1"/>
    <col min="10" max="10" width="3.85546875" customWidth="1"/>
    <col min="11" max="11" width="5.7109375" customWidth="1"/>
    <col min="12" max="12" width="8.140625" customWidth="1"/>
    <col min="13" max="13" width="3.5703125" customWidth="1"/>
    <col min="14" max="14" width="4.85546875" customWidth="1"/>
    <col min="15" max="15" width="7" customWidth="1"/>
    <col min="16" max="16" width="3.7109375" customWidth="1"/>
    <col min="17" max="17" width="4.85546875" customWidth="1"/>
    <col min="18" max="18" width="7.42578125" customWidth="1"/>
    <col min="19" max="19" width="3.7109375" customWidth="1"/>
    <col min="20" max="20" width="5.5703125" customWidth="1"/>
    <col min="21" max="21" width="6.28515625" customWidth="1"/>
    <col min="22" max="22" width="7.42578125" customWidth="1"/>
    <col min="23" max="25" width="9.140625" customWidth="1"/>
    <col min="26" max="27" width="8.85546875" customWidth="1"/>
    <col min="28" max="29" width="9.140625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22</v>
      </c>
    </row>
    <row r="9" spans="1:27">
      <c r="B9" t="s">
        <v>16</v>
      </c>
    </row>
    <row r="11" spans="1:27" ht="13.5" thickBot="1"/>
    <row r="12" spans="1:27" ht="30.75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5" t="s">
        <v>36</v>
      </c>
      <c r="S12" s="126"/>
      <c r="T12" s="127"/>
      <c r="U12" s="120" t="s">
        <v>14</v>
      </c>
      <c r="V12" s="121"/>
    </row>
    <row r="13" spans="1:27" s="87" customFormat="1" ht="39.75" thickBot="1">
      <c r="A13" s="84" t="s">
        <v>0</v>
      </c>
      <c r="B13" s="85" t="s">
        <v>1</v>
      </c>
      <c r="C13" s="86" t="s">
        <v>2</v>
      </c>
      <c r="D13" s="84" t="s">
        <v>12</v>
      </c>
      <c r="E13" s="85" t="s">
        <v>4</v>
      </c>
      <c r="F13" s="86" t="s">
        <v>5</v>
      </c>
      <c r="G13" s="84" t="s">
        <v>6</v>
      </c>
      <c r="H13" s="85" t="s">
        <v>7</v>
      </c>
      <c r="I13" s="85" t="s">
        <v>8</v>
      </c>
      <c r="J13" s="85" t="s">
        <v>4</v>
      </c>
      <c r="K13" s="86" t="s">
        <v>5</v>
      </c>
      <c r="L13" s="84" t="s">
        <v>13</v>
      </c>
      <c r="M13" s="85" t="s">
        <v>4</v>
      </c>
      <c r="N13" s="86" t="s">
        <v>5</v>
      </c>
      <c r="O13" s="84" t="s">
        <v>13</v>
      </c>
      <c r="P13" s="85" t="s">
        <v>4</v>
      </c>
      <c r="Q13" s="86" t="s">
        <v>5</v>
      </c>
      <c r="R13" s="84" t="s">
        <v>37</v>
      </c>
      <c r="S13" s="85" t="s">
        <v>4</v>
      </c>
      <c r="T13" s="86" t="s">
        <v>5</v>
      </c>
      <c r="U13" s="84" t="s">
        <v>9</v>
      </c>
      <c r="V13" s="86" t="s">
        <v>4</v>
      </c>
      <c r="Z13" s="87" t="s">
        <v>10</v>
      </c>
      <c r="AA13" s="87" t="s">
        <v>11</v>
      </c>
    </row>
    <row r="14" spans="1:27">
      <c r="A14" s="14">
        <v>1</v>
      </c>
      <c r="B14" s="15" t="s">
        <v>162</v>
      </c>
      <c r="C14" s="16" t="s">
        <v>73</v>
      </c>
      <c r="D14" s="14">
        <v>0</v>
      </c>
      <c r="E14" s="15">
        <v>6</v>
      </c>
      <c r="F14" s="17">
        <v>21</v>
      </c>
      <c r="G14" s="89">
        <v>185</v>
      </c>
      <c r="H14" s="30">
        <v>191</v>
      </c>
      <c r="I14" s="90">
        <v>187</v>
      </c>
      <c r="J14" s="15">
        <v>5</v>
      </c>
      <c r="K14" s="16">
        <f>LOOKUP($J14,$Z14:$Z40,$AA14:$AA40)</f>
        <v>22</v>
      </c>
      <c r="L14" s="14">
        <v>28.37</v>
      </c>
      <c r="M14" s="15">
        <v>5</v>
      </c>
      <c r="N14" s="16">
        <f>LOOKUP($M14,$Z14:$Z40,$AA14:$AA40)</f>
        <v>22</v>
      </c>
      <c r="O14" s="14">
        <v>18.88</v>
      </c>
      <c r="P14" s="15">
        <v>4</v>
      </c>
      <c r="Q14" s="16">
        <f>LOOKUP($P14,$Z14:$Z40,$AA14:$AA40)</f>
        <v>23</v>
      </c>
      <c r="R14" s="89" t="s">
        <v>163</v>
      </c>
      <c r="S14" s="15">
        <v>5</v>
      </c>
      <c r="T14" s="16">
        <f>LOOKUP($S14,$Z14:$Z40,$AA14:$AA40)</f>
        <v>22</v>
      </c>
      <c r="U14" s="49">
        <f>F14+K14+N14+Q14+T14</f>
        <v>110</v>
      </c>
      <c r="V14" s="50">
        <v>6</v>
      </c>
      <c r="Z14" s="1">
        <v>1</v>
      </c>
      <c r="AA14" s="1">
        <v>30</v>
      </c>
    </row>
    <row r="15" spans="1:27">
      <c r="A15" s="3">
        <v>2</v>
      </c>
      <c r="B15" s="2" t="s">
        <v>164</v>
      </c>
      <c r="C15" s="4" t="s">
        <v>41</v>
      </c>
      <c r="D15" s="3">
        <v>16</v>
      </c>
      <c r="E15" s="2">
        <v>3</v>
      </c>
      <c r="F15" s="8">
        <f>LOOKUP($E15,$Z14:$Z40,$AA14:$AA40)</f>
        <v>25</v>
      </c>
      <c r="G15" s="77">
        <v>170</v>
      </c>
      <c r="H15" s="32">
        <v>234</v>
      </c>
      <c r="I15" s="88">
        <v>130</v>
      </c>
      <c r="J15" s="2">
        <v>3</v>
      </c>
      <c r="K15" s="4">
        <f>LOOKUP($J15,$Z14:$Z40,$AA14:$AA40)</f>
        <v>25</v>
      </c>
      <c r="L15" s="3">
        <v>25.6</v>
      </c>
      <c r="M15" s="2">
        <v>4</v>
      </c>
      <c r="N15" s="4">
        <f>LOOKUP($M15,$Z14:$Z40,$AA14:$AA40)</f>
        <v>23</v>
      </c>
      <c r="O15" s="3">
        <v>16.559999999999999</v>
      </c>
      <c r="P15" s="2">
        <v>1</v>
      </c>
      <c r="Q15" s="4">
        <f>LOOKUP($P15,$Z14:$Z40,$AA14:$AA40)</f>
        <v>30</v>
      </c>
      <c r="R15" s="3">
        <v>22.43</v>
      </c>
      <c r="S15" s="2">
        <v>1</v>
      </c>
      <c r="T15" s="4">
        <f>LOOKUP($S15,$Z14:$Z40,$AA14:$AA40)</f>
        <v>30</v>
      </c>
      <c r="U15" s="18">
        <f t="shared" ref="U15:U40" si="0">F15+K15+N15+Q15+T15</f>
        <v>133</v>
      </c>
      <c r="V15" s="11">
        <v>2</v>
      </c>
      <c r="Z15" s="1">
        <v>2</v>
      </c>
      <c r="AA15" s="1">
        <v>27</v>
      </c>
    </row>
    <row r="16" spans="1:27">
      <c r="A16" s="3">
        <v>3</v>
      </c>
      <c r="B16" s="2" t="s">
        <v>165</v>
      </c>
      <c r="C16" s="4" t="s">
        <v>39</v>
      </c>
      <c r="D16" s="3">
        <v>17</v>
      </c>
      <c r="E16" s="2">
        <v>2</v>
      </c>
      <c r="F16" s="8">
        <f>LOOKUP($E16,$Z14:$Z40,$AA14:$AA40)</f>
        <v>27</v>
      </c>
      <c r="G16" s="77">
        <v>235</v>
      </c>
      <c r="H16" s="32">
        <v>241</v>
      </c>
      <c r="I16" s="88">
        <v>241</v>
      </c>
      <c r="J16" s="2">
        <v>2</v>
      </c>
      <c r="K16" s="4">
        <f>LOOKUP($J16,$Z14:$Z40,$AA14:$AA40)</f>
        <v>27</v>
      </c>
      <c r="L16" s="3">
        <v>17.809999999999999</v>
      </c>
      <c r="M16" s="2">
        <v>3</v>
      </c>
      <c r="N16" s="4">
        <f>LOOKUP($M16,$Z14:$Z40,$AA14:$AA40)</f>
        <v>25</v>
      </c>
      <c r="O16" s="3">
        <v>18.059999999999999</v>
      </c>
      <c r="P16" s="2">
        <v>3</v>
      </c>
      <c r="Q16" s="4">
        <f>LOOKUP($P16,$Z14:$Z40,$AA14:$AA40)</f>
        <v>25</v>
      </c>
      <c r="R16" s="3">
        <v>28.66</v>
      </c>
      <c r="S16" s="2">
        <v>3</v>
      </c>
      <c r="T16" s="4">
        <f>LOOKUP($S16,$Z14:$Z40,$AA14:$AA40)</f>
        <v>25</v>
      </c>
      <c r="U16" s="18">
        <f t="shared" si="0"/>
        <v>129</v>
      </c>
      <c r="V16" s="11">
        <v>3</v>
      </c>
      <c r="Z16" s="1">
        <v>3</v>
      </c>
      <c r="AA16" s="1">
        <v>25</v>
      </c>
    </row>
    <row r="17" spans="1:27">
      <c r="A17" s="3">
        <v>4</v>
      </c>
      <c r="B17" s="2" t="s">
        <v>166</v>
      </c>
      <c r="C17" s="4" t="s">
        <v>70</v>
      </c>
      <c r="D17" s="3">
        <v>11</v>
      </c>
      <c r="E17" s="2">
        <v>4</v>
      </c>
      <c r="F17" s="8">
        <f>LOOKUP($E17,$Z14:$Z41,$AA14:$AA41)</f>
        <v>23</v>
      </c>
      <c r="G17" s="10">
        <v>217</v>
      </c>
      <c r="H17" s="88">
        <v>214</v>
      </c>
      <c r="I17" s="88">
        <v>214</v>
      </c>
      <c r="J17" s="2">
        <v>4</v>
      </c>
      <c r="K17" s="4">
        <f>LOOKUP($J17,$Z14:$Z41,$AA14:$AA41)</f>
        <v>23</v>
      </c>
      <c r="L17" s="3">
        <v>17.13</v>
      </c>
      <c r="M17" s="2">
        <v>2</v>
      </c>
      <c r="N17" s="4">
        <f>LOOKUP($M17,$Z14:$Z41,$AA14:$AA41)</f>
        <v>27</v>
      </c>
      <c r="O17" s="3">
        <v>24.53</v>
      </c>
      <c r="P17" s="2">
        <v>6</v>
      </c>
      <c r="Q17" s="4">
        <f>LOOKUP($P17,$Z14:$Z41,$AA14:$AA41)</f>
        <v>21</v>
      </c>
      <c r="R17" s="3">
        <v>36.659999999999997</v>
      </c>
      <c r="S17" s="2">
        <v>4</v>
      </c>
      <c r="T17" s="4">
        <f>LOOKUP($S17,$Z14:$Z41,$AA14:$AA41)</f>
        <v>23</v>
      </c>
      <c r="U17" s="18">
        <f t="shared" si="0"/>
        <v>117</v>
      </c>
      <c r="V17" s="11">
        <v>4</v>
      </c>
      <c r="Z17" s="1">
        <v>4</v>
      </c>
      <c r="AA17" s="1">
        <v>23</v>
      </c>
    </row>
    <row r="18" spans="1:27">
      <c r="A18" s="3">
        <v>5</v>
      </c>
      <c r="B18" s="2" t="s">
        <v>167</v>
      </c>
      <c r="C18" s="4" t="s">
        <v>67</v>
      </c>
      <c r="D18" s="3">
        <v>27</v>
      </c>
      <c r="E18" s="2">
        <v>1</v>
      </c>
      <c r="F18" s="8">
        <f>LOOKUP($E18,$Z14:$Z42,$AA14:$AA42)</f>
        <v>30</v>
      </c>
      <c r="G18" s="77">
        <v>243</v>
      </c>
      <c r="H18" s="88">
        <v>245</v>
      </c>
      <c r="I18" s="32">
        <v>250</v>
      </c>
      <c r="J18" s="2">
        <v>1</v>
      </c>
      <c r="K18" s="4">
        <f>LOOKUP($J18,$Z14:$Z42,$AA14:$AA42)</f>
        <v>30</v>
      </c>
      <c r="L18" s="3">
        <v>14.06</v>
      </c>
      <c r="M18" s="2">
        <v>1</v>
      </c>
      <c r="N18" s="4">
        <f>LOOKUP($M18,$Z14:$Z42,$AA14:$AA42)</f>
        <v>30</v>
      </c>
      <c r="O18" s="3">
        <v>17.25</v>
      </c>
      <c r="P18" s="2">
        <v>4</v>
      </c>
      <c r="Q18" s="4">
        <f>LOOKUP($P18,$Z14:$Z42,$AA14:$AA42)</f>
        <v>23</v>
      </c>
      <c r="R18" s="3">
        <v>24.06</v>
      </c>
      <c r="S18" s="2">
        <v>2</v>
      </c>
      <c r="T18" s="4">
        <f>LOOKUP($S18,$Z14:$Z42,$AA14:$AA42)</f>
        <v>27</v>
      </c>
      <c r="U18" s="18">
        <f t="shared" si="0"/>
        <v>140</v>
      </c>
      <c r="V18" s="11">
        <v>1</v>
      </c>
      <c r="Z18" s="1">
        <v>5</v>
      </c>
      <c r="AA18" s="1">
        <v>22</v>
      </c>
    </row>
    <row r="19" spans="1:27" ht="13.5" thickBot="1">
      <c r="A19" s="5">
        <v>6</v>
      </c>
      <c r="B19" s="6" t="s">
        <v>168</v>
      </c>
      <c r="C19" s="6" t="s">
        <v>129</v>
      </c>
      <c r="D19" s="5">
        <v>3</v>
      </c>
      <c r="E19" s="6">
        <v>5</v>
      </c>
      <c r="F19" s="9">
        <f>LOOKUP($E19,$Z14:$Z43,$AA14:$AA43)</f>
        <v>22</v>
      </c>
      <c r="G19" s="12">
        <v>190</v>
      </c>
      <c r="H19" s="74">
        <v>177</v>
      </c>
      <c r="I19" s="74">
        <v>184</v>
      </c>
      <c r="J19" s="6">
        <v>6</v>
      </c>
      <c r="K19" s="7">
        <f>LOOKUP($J19,$Z14:$Z43,$AA14:$AA43)</f>
        <v>21</v>
      </c>
      <c r="L19" s="76" t="s">
        <v>131</v>
      </c>
      <c r="M19" s="6">
        <v>6</v>
      </c>
      <c r="N19" s="7">
        <f>LOOKUP($M19,$Z14:$Z43,$AA14:$AA43)</f>
        <v>21</v>
      </c>
      <c r="O19" s="5">
        <v>20</v>
      </c>
      <c r="P19" s="6">
        <v>1</v>
      </c>
      <c r="Q19" s="7">
        <f>LOOKUP($P19,$Z14:$Z43,$AA14:$AA43)</f>
        <v>30</v>
      </c>
      <c r="R19" s="76" t="s">
        <v>131</v>
      </c>
      <c r="S19" s="6">
        <v>6</v>
      </c>
      <c r="T19" s="7">
        <f>LOOKUP($S19,$Z14:$Z43,$AA14:$AA43)</f>
        <v>21</v>
      </c>
      <c r="U19" s="24">
        <f t="shared" si="0"/>
        <v>115</v>
      </c>
      <c r="V19" s="13">
        <v>5</v>
      </c>
      <c r="Z19" s="1">
        <v>6</v>
      </c>
      <c r="AA19" s="1">
        <v>21</v>
      </c>
    </row>
    <row r="20" spans="1:27" hidden="1">
      <c r="A20" s="14">
        <v>7</v>
      </c>
      <c r="B20" s="15"/>
      <c r="C20" s="16"/>
      <c r="D20" s="14"/>
      <c r="E20" s="15"/>
      <c r="F20" s="17" t="e">
        <f>LOOKUP($E20,$Z14:$Z44,$AA14:$AA44)</f>
        <v>#N/A</v>
      </c>
      <c r="G20" s="14"/>
      <c r="H20" s="15"/>
      <c r="I20" s="15"/>
      <c r="J20" s="15"/>
      <c r="K20" s="16" t="e">
        <f>LOOKUP($J20,$Z14:$Z44,$AA14:$AA44)</f>
        <v>#N/A</v>
      </c>
      <c r="L20" s="14"/>
      <c r="M20" s="15"/>
      <c r="N20" s="16" t="e">
        <f>LOOKUP($M20,$Z14:$Z44,$AA14:$AA44)</f>
        <v>#N/A</v>
      </c>
      <c r="O20" s="14"/>
      <c r="P20" s="15"/>
      <c r="Q20" s="16" t="e">
        <f>LOOKUP($P20,$Z14:$Z44,$AA14:$AA44)</f>
        <v>#N/A</v>
      </c>
      <c r="R20" s="14"/>
      <c r="S20" s="15"/>
      <c r="T20" s="16" t="e">
        <f>LOOKUP($S20,$Z14:$Z44,$AA14:$AA44)</f>
        <v>#N/A</v>
      </c>
      <c r="U20" s="18" t="e">
        <f t="shared" si="0"/>
        <v>#N/A</v>
      </c>
      <c r="V20" s="19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4" spans="1:27">
      <c r="A44" s="104">
        <v>1</v>
      </c>
      <c r="B44" s="103" t="s">
        <v>167</v>
      </c>
      <c r="C44" s="103" t="s">
        <v>67</v>
      </c>
    </row>
    <row r="45" spans="1:27">
      <c r="A45" s="104">
        <v>2</v>
      </c>
      <c r="B45" s="103" t="s">
        <v>164</v>
      </c>
      <c r="C45" s="103" t="s">
        <v>41</v>
      </c>
    </row>
    <row r="46" spans="1:27">
      <c r="A46" s="104">
        <v>3</v>
      </c>
      <c r="B46" s="103" t="s">
        <v>165</v>
      </c>
      <c r="C46" s="103" t="s">
        <v>39</v>
      </c>
    </row>
    <row r="47" spans="1:27">
      <c r="A47" s="104">
        <v>4</v>
      </c>
      <c r="B47" s="103" t="s">
        <v>166</v>
      </c>
      <c r="C47" s="103" t="s">
        <v>70</v>
      </c>
    </row>
    <row r="48" spans="1:27">
      <c r="A48" s="104">
        <v>5</v>
      </c>
      <c r="B48" s="103" t="s">
        <v>168</v>
      </c>
      <c r="C48" s="103" t="s">
        <v>129</v>
      </c>
    </row>
    <row r="49" spans="1:3">
      <c r="A49" s="104">
        <v>6</v>
      </c>
      <c r="B49" s="103" t="s">
        <v>162</v>
      </c>
      <c r="C49" s="103" t="s">
        <v>73</v>
      </c>
    </row>
  </sheetData>
  <sortState ref="A44:C48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79" right="0.75" top="1" bottom="1.78" header="0.5" footer="0.5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A43"/>
  <sheetViews>
    <sheetView workbookViewId="0">
      <selection activeCell="A43" sqref="A43:C43"/>
    </sheetView>
  </sheetViews>
  <sheetFormatPr defaultRowHeight="12.75"/>
  <cols>
    <col min="1" max="1" width="2.85546875" customWidth="1"/>
    <col min="2" max="2" width="13.85546875" customWidth="1"/>
    <col min="3" max="3" width="10" customWidth="1"/>
    <col min="4" max="4" width="5.5703125" customWidth="1"/>
    <col min="5" max="5" width="3.5703125" customWidth="1"/>
    <col min="6" max="6" width="5" customWidth="1"/>
    <col min="7" max="7" width="6.140625" customWidth="1"/>
    <col min="8" max="8" width="6.5703125" customWidth="1"/>
    <col min="9" max="9" width="6.28515625" customWidth="1"/>
    <col min="10" max="10" width="3.28515625" customWidth="1"/>
    <col min="11" max="11" width="5.5703125" customWidth="1"/>
    <col min="12" max="12" width="7.7109375" customWidth="1"/>
    <col min="13" max="13" width="3.7109375" customWidth="1"/>
    <col min="14" max="14" width="5" customWidth="1"/>
    <col min="15" max="15" width="6.42578125" customWidth="1"/>
    <col min="16" max="16" width="3.85546875" customWidth="1"/>
    <col min="17" max="17" width="5" customWidth="1"/>
    <col min="18" max="18" width="6.42578125" customWidth="1"/>
    <col min="19" max="19" width="3.7109375" customWidth="1"/>
    <col min="20" max="20" width="5.140625" customWidth="1"/>
    <col min="21" max="21" width="5.5703125" customWidth="1"/>
    <col min="22" max="22" width="3.7109375" customWidth="1"/>
    <col min="23" max="25" width="9.140625" customWidth="1"/>
    <col min="26" max="27" width="8.85546875" customWidth="1"/>
    <col min="28" max="28" width="9.140625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160</v>
      </c>
    </row>
    <row r="9" spans="1:27">
      <c r="B9" t="s">
        <v>16</v>
      </c>
    </row>
    <row r="11" spans="1:27" ht="13.5" thickBot="1"/>
    <row r="12" spans="1:27" ht="30.75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5" t="s">
        <v>36</v>
      </c>
      <c r="S12" s="126"/>
      <c r="T12" s="127"/>
      <c r="U12" s="128" t="s">
        <v>155</v>
      </c>
      <c r="V12" s="129"/>
    </row>
    <row r="13" spans="1:27" s="87" customFormat="1" ht="30" thickBot="1">
      <c r="A13" s="84" t="s">
        <v>0</v>
      </c>
      <c r="B13" s="85" t="s">
        <v>1</v>
      </c>
      <c r="C13" s="86" t="s">
        <v>2</v>
      </c>
      <c r="D13" s="84" t="s">
        <v>12</v>
      </c>
      <c r="E13" s="85" t="s">
        <v>4</v>
      </c>
      <c r="F13" s="86" t="s">
        <v>5</v>
      </c>
      <c r="G13" s="84" t="s">
        <v>6</v>
      </c>
      <c r="H13" s="85" t="s">
        <v>7</v>
      </c>
      <c r="I13" s="85" t="s">
        <v>8</v>
      </c>
      <c r="J13" s="85" t="s">
        <v>4</v>
      </c>
      <c r="K13" s="86" t="s">
        <v>5</v>
      </c>
      <c r="L13" s="84" t="s">
        <v>13</v>
      </c>
      <c r="M13" s="85" t="s">
        <v>4</v>
      </c>
      <c r="N13" s="86" t="s">
        <v>5</v>
      </c>
      <c r="O13" s="84" t="s">
        <v>13</v>
      </c>
      <c r="P13" s="85" t="s">
        <v>4</v>
      </c>
      <c r="Q13" s="86" t="s">
        <v>5</v>
      </c>
      <c r="R13" s="84" t="s">
        <v>37</v>
      </c>
      <c r="S13" s="85" t="s">
        <v>4</v>
      </c>
      <c r="T13" s="86" t="s">
        <v>5</v>
      </c>
      <c r="U13" s="84" t="s">
        <v>9</v>
      </c>
      <c r="V13" s="86" t="s">
        <v>4</v>
      </c>
      <c r="Z13" s="87" t="s">
        <v>10</v>
      </c>
      <c r="AA13" s="87" t="s">
        <v>11</v>
      </c>
    </row>
    <row r="14" spans="1:27" ht="13.5" thickBot="1">
      <c r="A14" s="25">
        <v>1</v>
      </c>
      <c r="B14" s="26" t="s">
        <v>161</v>
      </c>
      <c r="C14" s="27" t="s">
        <v>139</v>
      </c>
      <c r="D14" s="25">
        <v>3</v>
      </c>
      <c r="E14" s="26">
        <v>1</v>
      </c>
      <c r="F14" s="28">
        <f>LOOKUP($E14,$Z14:$Z40,$AA14:$AA40)</f>
        <v>30</v>
      </c>
      <c r="G14" s="25">
        <v>221</v>
      </c>
      <c r="H14" s="26">
        <v>219</v>
      </c>
      <c r="I14" s="34">
        <v>112</v>
      </c>
      <c r="J14" s="26">
        <v>1</v>
      </c>
      <c r="K14" s="27">
        <f>LOOKUP($J14,$Z14:$Z40,$AA14:$AA40)</f>
        <v>30</v>
      </c>
      <c r="L14" s="25">
        <v>18.87</v>
      </c>
      <c r="M14" s="26">
        <v>1</v>
      </c>
      <c r="N14" s="27">
        <f>LOOKUP($M14,$Z14:$Z40,$AA14:$AA40)</f>
        <v>30</v>
      </c>
      <c r="O14" s="25">
        <v>17.399999999999999</v>
      </c>
      <c r="P14" s="26">
        <v>1</v>
      </c>
      <c r="Q14" s="27">
        <f>LOOKUP($P14,$Z14:$Z40,$AA14:$AA40)</f>
        <v>30</v>
      </c>
      <c r="R14" s="25">
        <v>35.619999999999997</v>
      </c>
      <c r="S14" s="26">
        <v>1</v>
      </c>
      <c r="T14" s="27">
        <f>LOOKUP($S14,$Z14:$Z40,$AA14:$AA40)</f>
        <v>30</v>
      </c>
      <c r="U14" s="24">
        <f t="shared" ref="U14:U40" si="0">F14+K14+N14+Q14+T14</f>
        <v>150</v>
      </c>
      <c r="V14" s="29">
        <v>1</v>
      </c>
      <c r="Z14" s="1">
        <v>1</v>
      </c>
      <c r="AA14" s="1">
        <v>30</v>
      </c>
    </row>
    <row r="15" spans="1:27" hidden="1">
      <c r="A15" s="14">
        <v>2</v>
      </c>
      <c r="B15" s="15"/>
      <c r="C15" s="16"/>
      <c r="D15" s="14"/>
      <c r="E15" s="15"/>
      <c r="F15" s="17" t="e">
        <f>LOOKUP($E15,$Z14:$Z40,$AA14:$AA40)</f>
        <v>#N/A</v>
      </c>
      <c r="G15" s="14"/>
      <c r="H15" s="15"/>
      <c r="I15" s="15"/>
      <c r="J15" s="15"/>
      <c r="K15" s="16" t="e">
        <f>LOOKUP($J15,$Z14:$Z40,$AA14:$AA40)</f>
        <v>#N/A</v>
      </c>
      <c r="L15" s="14"/>
      <c r="M15" s="15"/>
      <c r="N15" s="16" t="e">
        <f>LOOKUP($M15,$Z14:$Z40,$AA14:$AA40)</f>
        <v>#N/A</v>
      </c>
      <c r="O15" s="14"/>
      <c r="P15" s="15"/>
      <c r="Q15" s="16" t="e">
        <f>LOOKUP($P15,$Z14:$Z40,$AA14:$AA40)</f>
        <v>#N/A</v>
      </c>
      <c r="R15" s="14"/>
      <c r="S15" s="15"/>
      <c r="T15" s="16" t="e">
        <f>LOOKUP($S15,$Z14:$Z40,$AA14:$AA40)</f>
        <v>#N/A</v>
      </c>
      <c r="U15" s="18" t="e">
        <f t="shared" si="0"/>
        <v>#N/A</v>
      </c>
      <c r="V15" s="19"/>
      <c r="Z15" s="1">
        <v>2</v>
      </c>
      <c r="AA15" s="1">
        <v>27</v>
      </c>
    </row>
    <row r="16" spans="1:27" hidden="1">
      <c r="A16" s="3">
        <v>3</v>
      </c>
      <c r="B16" s="2"/>
      <c r="C16" s="4"/>
      <c r="D16" s="3"/>
      <c r="E16" s="2"/>
      <c r="F16" s="8" t="e">
        <f>LOOKUP($E16,$Z14:$Z40,$AA14:$AA40)</f>
        <v>#N/A</v>
      </c>
      <c r="G16" s="3"/>
      <c r="H16" s="2"/>
      <c r="I16" s="2"/>
      <c r="J16" s="2"/>
      <c r="K16" s="4" t="e">
        <f>LOOKUP($J16,$Z14:$Z40,$AA14:$AA40)</f>
        <v>#N/A</v>
      </c>
      <c r="L16" s="3"/>
      <c r="M16" s="2"/>
      <c r="N16" s="4" t="e">
        <f>LOOKUP($M16,$Z14:$Z40,$AA14:$AA40)</f>
        <v>#N/A</v>
      </c>
      <c r="O16" s="3"/>
      <c r="P16" s="2"/>
      <c r="Q16" s="4" t="e">
        <f>LOOKUP($P16,$Z14:$Z40,$AA14:$AA40)</f>
        <v>#N/A</v>
      </c>
      <c r="R16" s="3"/>
      <c r="S16" s="2"/>
      <c r="T16" s="4" t="e">
        <f>LOOKUP($S16,$Z14:$Z40,$AA14:$AA40)</f>
        <v>#N/A</v>
      </c>
      <c r="U16" s="10" t="e">
        <f t="shared" si="0"/>
        <v>#N/A</v>
      </c>
      <c r="V16" s="11"/>
      <c r="Z16" s="1">
        <v>3</v>
      </c>
      <c r="AA16" s="1">
        <v>25</v>
      </c>
    </row>
    <row r="17" spans="1:27" hidden="1">
      <c r="A17" s="3">
        <v>4</v>
      </c>
      <c r="B17" s="2"/>
      <c r="C17" s="4"/>
      <c r="D17" s="3"/>
      <c r="E17" s="2"/>
      <c r="F17" s="8" t="e">
        <f>LOOKUP($E17,$Z14:$Z41,$AA14:$AA41)</f>
        <v>#N/A</v>
      </c>
      <c r="G17" s="3"/>
      <c r="H17" s="2"/>
      <c r="I17" s="2"/>
      <c r="J17" s="2"/>
      <c r="K17" s="4" t="e">
        <f>LOOKUP($J17,$Z14:$Z41,$AA14:$AA41)</f>
        <v>#N/A</v>
      </c>
      <c r="L17" s="3"/>
      <c r="M17" s="2"/>
      <c r="N17" s="4" t="e">
        <f>LOOKUP($M17,$Z14:$Z41,$AA14:$AA41)</f>
        <v>#N/A</v>
      </c>
      <c r="O17" s="3"/>
      <c r="P17" s="2"/>
      <c r="Q17" s="4" t="e">
        <f>LOOKUP($P17,$Z14:$Z41,$AA14:$AA41)</f>
        <v>#N/A</v>
      </c>
      <c r="R17" s="3"/>
      <c r="S17" s="2"/>
      <c r="T17" s="4" t="e">
        <f>LOOKUP($S17,$Z14:$Z41,$AA14:$AA41)</f>
        <v>#N/A</v>
      </c>
      <c r="U17" s="10" t="e">
        <f t="shared" si="0"/>
        <v>#N/A</v>
      </c>
      <c r="V17" s="11"/>
      <c r="Z17" s="1">
        <v>4</v>
      </c>
      <c r="AA17" s="1">
        <v>23</v>
      </c>
    </row>
    <row r="18" spans="1:27" hidden="1">
      <c r="A18" s="3">
        <v>5</v>
      </c>
      <c r="B18" s="2"/>
      <c r="C18" s="4"/>
      <c r="D18" s="3"/>
      <c r="E18" s="2"/>
      <c r="F18" s="8" t="e">
        <f>LOOKUP($E18,$Z14:$Z42,$AA14:$AA42)</f>
        <v>#N/A</v>
      </c>
      <c r="G18" s="3"/>
      <c r="H18" s="2"/>
      <c r="I18" s="2"/>
      <c r="J18" s="2"/>
      <c r="K18" s="4" t="e">
        <f>LOOKUP($J18,$Z14:$Z42,$AA14:$AA42)</f>
        <v>#N/A</v>
      </c>
      <c r="L18" s="3"/>
      <c r="M18" s="2"/>
      <c r="N18" s="4" t="e">
        <f>LOOKUP($M18,$Z14:$Z42,$AA14:$AA42)</f>
        <v>#N/A</v>
      </c>
      <c r="O18" s="3"/>
      <c r="P18" s="2"/>
      <c r="Q18" s="4" t="e">
        <f>LOOKUP($P18,$Z14:$Z42,$AA14:$AA42)</f>
        <v>#N/A</v>
      </c>
      <c r="R18" s="3"/>
      <c r="S18" s="2"/>
      <c r="T18" s="4" t="e">
        <f>LOOKUP($S18,$Z14:$Z42,$AA14:$AA42)</f>
        <v>#N/A</v>
      </c>
      <c r="U18" s="10" t="e">
        <f t="shared" si="0"/>
        <v>#N/A</v>
      </c>
      <c r="V18" s="11"/>
      <c r="Z18" s="1">
        <v>5</v>
      </c>
      <c r="AA18" s="1">
        <v>22</v>
      </c>
    </row>
    <row r="19" spans="1:27" hidden="1">
      <c r="A19" s="3">
        <v>6</v>
      </c>
      <c r="B19" s="2"/>
      <c r="C19" s="4"/>
      <c r="D19" s="3"/>
      <c r="E19" s="2"/>
      <c r="F19" s="8" t="e">
        <f>LOOKUP($E19,$Z14:$Z43,$AA14:$AA43)</f>
        <v>#N/A</v>
      </c>
      <c r="G19" s="3"/>
      <c r="H19" s="2"/>
      <c r="I19" s="2"/>
      <c r="J19" s="2"/>
      <c r="K19" s="4" t="e">
        <f>LOOKUP($J19,$Z14:$Z43,$AA14:$AA43)</f>
        <v>#N/A</v>
      </c>
      <c r="L19" s="3"/>
      <c r="M19" s="2"/>
      <c r="N19" s="4" t="e">
        <f>LOOKUP($M19,$Z14:$Z43,$AA14:$AA43)</f>
        <v>#N/A</v>
      </c>
      <c r="O19" s="3"/>
      <c r="P19" s="2"/>
      <c r="Q19" s="4" t="e">
        <f>LOOKUP($P19,$Z14:$Z43,$AA14:$AA43)</f>
        <v>#N/A</v>
      </c>
      <c r="R19" s="3"/>
      <c r="S19" s="2"/>
      <c r="T19" s="4" t="e">
        <f>LOOKUP($S19,$Z14:$Z43,$AA14:$AA43)</f>
        <v>#N/A</v>
      </c>
      <c r="U19" s="10" t="e">
        <f t="shared" si="0"/>
        <v>#N/A</v>
      </c>
      <c r="V19" s="11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3" spans="1:27">
      <c r="A43" s="103">
        <v>1</v>
      </c>
      <c r="B43" s="103" t="s">
        <v>161</v>
      </c>
      <c r="C43" s="103" t="s">
        <v>139</v>
      </c>
    </row>
  </sheetData>
  <mergeCells count="7">
    <mergeCell ref="R12:T12"/>
    <mergeCell ref="U12:V12"/>
    <mergeCell ref="A12:C12"/>
    <mergeCell ref="D12:F12"/>
    <mergeCell ref="G12:K12"/>
    <mergeCell ref="L12:N12"/>
    <mergeCell ref="O12:Q12"/>
  </mergeCells>
  <phoneticPr fontId="1" type="noConversion"/>
  <pageMargins left="0.75" right="0.75" top="1" bottom="2.4900000000000002" header="0.5" footer="0.5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A46"/>
  <sheetViews>
    <sheetView workbookViewId="0">
      <selection activeCell="A44" sqref="A44:C45"/>
    </sheetView>
  </sheetViews>
  <sheetFormatPr defaultRowHeight="12.75"/>
  <cols>
    <col min="1" max="1" width="2.7109375" customWidth="1"/>
    <col min="2" max="2" width="17.140625" customWidth="1"/>
    <col min="3" max="3" width="8.5703125" customWidth="1"/>
    <col min="4" max="4" width="6" customWidth="1"/>
    <col min="5" max="5" width="3.5703125" customWidth="1"/>
    <col min="6" max="6" width="5.42578125" customWidth="1"/>
    <col min="7" max="7" width="6.140625" customWidth="1"/>
    <col min="8" max="9" width="5.7109375" customWidth="1"/>
    <col min="10" max="10" width="3.5703125" customWidth="1"/>
    <col min="11" max="11" width="5.140625" customWidth="1"/>
    <col min="12" max="12" width="8.42578125" customWidth="1"/>
    <col min="13" max="13" width="3.42578125" customWidth="1"/>
    <col min="14" max="14" width="5.7109375" customWidth="1"/>
    <col min="15" max="15" width="9.140625" customWidth="1"/>
    <col min="16" max="16" width="3.5703125" customWidth="1"/>
    <col min="17" max="17" width="4.85546875" customWidth="1"/>
    <col min="18" max="18" width="8.28515625" customWidth="1"/>
    <col min="19" max="19" width="3.7109375" customWidth="1"/>
    <col min="20" max="20" width="6.140625" customWidth="1"/>
    <col min="21" max="21" width="5.7109375" customWidth="1"/>
    <col min="22" max="22" width="7" customWidth="1"/>
    <col min="23" max="25" width="9.140625" customWidth="1"/>
    <col min="26" max="27" width="8.85546875" customWidth="1"/>
    <col min="28" max="28" width="9.140625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24</v>
      </c>
      <c r="D7" t="s">
        <v>23</v>
      </c>
    </row>
    <row r="9" spans="1:27">
      <c r="B9" t="s">
        <v>16</v>
      </c>
    </row>
    <row r="11" spans="1:27" ht="13.5" thickBot="1"/>
    <row r="12" spans="1:27" ht="33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5" t="s">
        <v>36</v>
      </c>
      <c r="S12" s="126"/>
      <c r="T12" s="127"/>
      <c r="U12" s="128" t="s">
        <v>155</v>
      </c>
      <c r="V12" s="129"/>
    </row>
    <row r="13" spans="1:27" s="87" customFormat="1" ht="39.75" thickBot="1">
      <c r="A13" s="84" t="s">
        <v>0</v>
      </c>
      <c r="B13" s="85" t="s">
        <v>1</v>
      </c>
      <c r="C13" s="86" t="s">
        <v>2</v>
      </c>
      <c r="D13" s="84" t="s">
        <v>12</v>
      </c>
      <c r="E13" s="85" t="s">
        <v>4</v>
      </c>
      <c r="F13" s="86" t="s">
        <v>5</v>
      </c>
      <c r="G13" s="84" t="s">
        <v>6</v>
      </c>
      <c r="H13" s="85" t="s">
        <v>7</v>
      </c>
      <c r="I13" s="85" t="s">
        <v>8</v>
      </c>
      <c r="J13" s="85" t="s">
        <v>4</v>
      </c>
      <c r="K13" s="86" t="s">
        <v>5</v>
      </c>
      <c r="L13" s="84" t="s">
        <v>13</v>
      </c>
      <c r="M13" s="85" t="s">
        <v>4</v>
      </c>
      <c r="N13" s="86" t="s">
        <v>5</v>
      </c>
      <c r="O13" s="84" t="s">
        <v>13</v>
      </c>
      <c r="P13" s="85" t="s">
        <v>4</v>
      </c>
      <c r="Q13" s="86" t="s">
        <v>5</v>
      </c>
      <c r="R13" s="84" t="s">
        <v>37</v>
      </c>
      <c r="S13" s="85" t="s">
        <v>4</v>
      </c>
      <c r="T13" s="86" t="s">
        <v>5</v>
      </c>
      <c r="U13" s="84" t="s">
        <v>9</v>
      </c>
      <c r="V13" s="86" t="s">
        <v>4</v>
      </c>
      <c r="Z13" s="87" t="s">
        <v>10</v>
      </c>
      <c r="AA13" s="87" t="s">
        <v>11</v>
      </c>
    </row>
    <row r="14" spans="1:27" ht="13.5" thickBot="1">
      <c r="A14" s="25">
        <v>1</v>
      </c>
      <c r="B14" s="26" t="s">
        <v>156</v>
      </c>
      <c r="C14" s="27" t="s">
        <v>79</v>
      </c>
      <c r="D14" s="25">
        <v>0</v>
      </c>
      <c r="E14" s="26">
        <v>2</v>
      </c>
      <c r="F14" s="28">
        <f>LOOKUP($E14,$Z14:$Z40,$AA14:$AA40)</f>
        <v>27</v>
      </c>
      <c r="G14" s="97">
        <v>127</v>
      </c>
      <c r="H14" s="34">
        <v>138</v>
      </c>
      <c r="I14" s="26">
        <v>136</v>
      </c>
      <c r="J14" s="26">
        <v>2</v>
      </c>
      <c r="K14" s="27">
        <f>LOOKUP($J14,$Z14:$Z40,$AA14:$AA40)</f>
        <v>27</v>
      </c>
      <c r="L14" s="98">
        <v>30.06</v>
      </c>
      <c r="M14" s="26">
        <v>1</v>
      </c>
      <c r="N14" s="27">
        <f>LOOKUP($M14,$Z14:$Z40,$AA14:$AA40)</f>
        <v>30</v>
      </c>
      <c r="O14" s="25">
        <v>24</v>
      </c>
      <c r="P14" s="26">
        <v>2</v>
      </c>
      <c r="Q14" s="27">
        <f>LOOKUP($P14,$Z14:$Z40,$AA14:$AA40)</f>
        <v>27</v>
      </c>
      <c r="R14" s="25">
        <v>46.96</v>
      </c>
      <c r="S14" s="26">
        <v>1</v>
      </c>
      <c r="T14" s="27">
        <f>LOOKUP($S14,$Z14:$Z40,$AA14:$AA40)</f>
        <v>30</v>
      </c>
      <c r="U14" s="24">
        <f>F14+K14+N14+Q14+T14</f>
        <v>141</v>
      </c>
      <c r="V14" s="29">
        <v>2</v>
      </c>
      <c r="Z14" s="1">
        <v>1</v>
      </c>
      <c r="AA14" s="1">
        <v>30</v>
      </c>
    </row>
    <row r="15" spans="1:27" ht="13.5" thickBot="1">
      <c r="A15" s="14">
        <v>2</v>
      </c>
      <c r="B15" s="15" t="s">
        <v>157</v>
      </c>
      <c r="C15" s="16" t="s">
        <v>54</v>
      </c>
      <c r="D15" s="14">
        <v>1</v>
      </c>
      <c r="E15" s="15">
        <v>1</v>
      </c>
      <c r="F15" s="17">
        <f>LOOKUP($E15,$Z14:$Z40,$AA14:$AA40)</f>
        <v>30</v>
      </c>
      <c r="G15" s="14">
        <v>149</v>
      </c>
      <c r="H15" s="15">
        <v>158</v>
      </c>
      <c r="I15" s="30">
        <v>163</v>
      </c>
      <c r="J15" s="15">
        <v>1</v>
      </c>
      <c r="K15" s="16">
        <f>LOOKUP($J15,$Z14:$Z40,$AA14:$AA40)</f>
        <v>30</v>
      </c>
      <c r="L15" s="99" t="s">
        <v>158</v>
      </c>
      <c r="M15" s="15">
        <v>2</v>
      </c>
      <c r="N15" s="16">
        <f>LOOKUP($M15,$Z14:$Z40,$AA14:$AA40)</f>
        <v>27</v>
      </c>
      <c r="O15" s="14">
        <v>20.72</v>
      </c>
      <c r="P15" s="15">
        <v>1</v>
      </c>
      <c r="Q15" s="16">
        <f>LOOKUP($P15,$Z14:$Z40,$AA14:$AA40)</f>
        <v>30</v>
      </c>
      <c r="R15" s="89" t="s">
        <v>159</v>
      </c>
      <c r="S15" s="15">
        <v>2</v>
      </c>
      <c r="T15" s="16">
        <f>LOOKUP($S15,$Z14:$Z40,$AA14:$AA40)</f>
        <v>27</v>
      </c>
      <c r="U15" s="24">
        <f>F15+K15+N15+Q15+T15</f>
        <v>144</v>
      </c>
      <c r="V15" s="19">
        <v>1</v>
      </c>
      <c r="Z15" s="1">
        <v>2</v>
      </c>
      <c r="AA15" s="1">
        <v>27</v>
      </c>
    </row>
    <row r="16" spans="1:27" hidden="1">
      <c r="A16" s="3">
        <v>3</v>
      </c>
      <c r="B16" s="2"/>
      <c r="C16" s="4"/>
      <c r="D16" s="3"/>
      <c r="E16" s="2"/>
      <c r="F16" s="8" t="e">
        <f>LOOKUP($E16,$Z14:$Z40,$AA14:$AA40)</f>
        <v>#N/A</v>
      </c>
      <c r="G16" s="3"/>
      <c r="H16" s="2"/>
      <c r="I16" s="2"/>
      <c r="J16" s="2"/>
      <c r="K16" s="4" t="e">
        <f>LOOKUP($J16,$Z14:$Z40,$AA14:$AA40)</f>
        <v>#N/A</v>
      </c>
      <c r="L16" s="3"/>
      <c r="M16" s="2"/>
      <c r="N16" s="4" t="e">
        <f>LOOKUP($M16,$Z14:$Z40,$AA14:$AA40)</f>
        <v>#N/A</v>
      </c>
      <c r="O16" s="3"/>
      <c r="P16" s="2"/>
      <c r="Q16" s="4" t="e">
        <f>LOOKUP($P16,$Z14:$Z40,$AA14:$AA40)</f>
        <v>#N/A</v>
      </c>
      <c r="R16" s="3"/>
      <c r="S16" s="2"/>
      <c r="T16" s="4" t="e">
        <f>LOOKUP($S16,$Z14:$Z40,$AA14:$AA40)</f>
        <v>#N/A</v>
      </c>
      <c r="U16" s="10" t="e">
        <f t="shared" ref="U16:U40" si="0">F16+K16+N16+Q16+T16</f>
        <v>#N/A</v>
      </c>
      <c r="V16" s="11"/>
      <c r="Z16" s="1">
        <v>3</v>
      </c>
      <c r="AA16" s="1">
        <v>25</v>
      </c>
    </row>
    <row r="17" spans="1:27" hidden="1">
      <c r="A17" s="3">
        <v>4</v>
      </c>
      <c r="B17" s="2"/>
      <c r="C17" s="4"/>
      <c r="D17" s="3"/>
      <c r="E17" s="2"/>
      <c r="F17" s="8" t="e">
        <f>LOOKUP($E17,$Z14:$Z41,$AA14:$AA41)</f>
        <v>#N/A</v>
      </c>
      <c r="G17" s="3"/>
      <c r="H17" s="2"/>
      <c r="I17" s="2"/>
      <c r="J17" s="2"/>
      <c r="K17" s="4" t="e">
        <f>LOOKUP($J17,$Z14:$Z41,$AA14:$AA41)</f>
        <v>#N/A</v>
      </c>
      <c r="L17" s="3"/>
      <c r="M17" s="2"/>
      <c r="N17" s="4" t="e">
        <f>LOOKUP($M17,$Z14:$Z41,$AA14:$AA41)</f>
        <v>#N/A</v>
      </c>
      <c r="O17" s="3"/>
      <c r="P17" s="2"/>
      <c r="Q17" s="4" t="e">
        <f>LOOKUP($P17,$Z14:$Z41,$AA14:$AA41)</f>
        <v>#N/A</v>
      </c>
      <c r="R17" s="3"/>
      <c r="S17" s="2"/>
      <c r="T17" s="4" t="e">
        <f>LOOKUP($S17,$Z14:$Z41,$AA14:$AA41)</f>
        <v>#N/A</v>
      </c>
      <c r="U17" s="10" t="e">
        <f t="shared" si="0"/>
        <v>#N/A</v>
      </c>
      <c r="V17" s="11"/>
      <c r="Z17" s="1">
        <v>4</v>
      </c>
      <c r="AA17" s="1">
        <v>23</v>
      </c>
    </row>
    <row r="18" spans="1:27" hidden="1">
      <c r="A18" s="3">
        <v>5</v>
      </c>
      <c r="B18" s="2"/>
      <c r="C18" s="4"/>
      <c r="D18" s="3"/>
      <c r="E18" s="2"/>
      <c r="F18" s="8" t="e">
        <f>LOOKUP($E18,$Z14:$Z42,$AA14:$AA42)</f>
        <v>#N/A</v>
      </c>
      <c r="G18" s="3"/>
      <c r="H18" s="2"/>
      <c r="I18" s="2"/>
      <c r="J18" s="2"/>
      <c r="K18" s="4" t="e">
        <f>LOOKUP($J18,$Z14:$Z42,$AA14:$AA42)</f>
        <v>#N/A</v>
      </c>
      <c r="L18" s="3"/>
      <c r="M18" s="2"/>
      <c r="N18" s="4" t="e">
        <f>LOOKUP($M18,$Z14:$Z42,$AA14:$AA42)</f>
        <v>#N/A</v>
      </c>
      <c r="O18" s="3"/>
      <c r="P18" s="2"/>
      <c r="Q18" s="4" t="e">
        <f>LOOKUP($P18,$Z14:$Z42,$AA14:$AA42)</f>
        <v>#N/A</v>
      </c>
      <c r="R18" s="3"/>
      <c r="S18" s="2"/>
      <c r="T18" s="4" t="e">
        <f>LOOKUP($S18,$Z14:$Z42,$AA14:$AA42)</f>
        <v>#N/A</v>
      </c>
      <c r="U18" s="10" t="e">
        <f t="shared" si="0"/>
        <v>#N/A</v>
      </c>
      <c r="V18" s="11"/>
      <c r="Z18" s="1">
        <v>5</v>
      </c>
      <c r="AA18" s="1">
        <v>22</v>
      </c>
    </row>
    <row r="19" spans="1:27" hidden="1">
      <c r="A19" s="3">
        <v>6</v>
      </c>
      <c r="B19" s="2"/>
      <c r="C19" s="4"/>
      <c r="D19" s="3"/>
      <c r="E19" s="2"/>
      <c r="F19" s="8" t="e">
        <f>LOOKUP($E19,$Z14:$Z43,$AA14:$AA43)</f>
        <v>#N/A</v>
      </c>
      <c r="G19" s="3"/>
      <c r="H19" s="2"/>
      <c r="I19" s="2"/>
      <c r="J19" s="2"/>
      <c r="K19" s="4" t="e">
        <f>LOOKUP($J19,$Z14:$Z43,$AA14:$AA43)</f>
        <v>#N/A</v>
      </c>
      <c r="L19" s="3"/>
      <c r="M19" s="2"/>
      <c r="N19" s="4" t="e">
        <f>LOOKUP($M19,$Z14:$Z43,$AA14:$AA43)</f>
        <v>#N/A</v>
      </c>
      <c r="O19" s="3"/>
      <c r="P19" s="2"/>
      <c r="Q19" s="4" t="e">
        <f>LOOKUP($P19,$Z14:$Z43,$AA14:$AA43)</f>
        <v>#N/A</v>
      </c>
      <c r="R19" s="3"/>
      <c r="S19" s="2"/>
      <c r="T19" s="4" t="e">
        <f>LOOKUP($S19,$Z14:$Z43,$AA14:$AA43)</f>
        <v>#N/A</v>
      </c>
      <c r="U19" s="10" t="e">
        <f t="shared" si="0"/>
        <v>#N/A</v>
      </c>
      <c r="V19" s="11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4" spans="1:27">
      <c r="A44" s="104">
        <v>1</v>
      </c>
      <c r="B44" s="103" t="s">
        <v>157</v>
      </c>
      <c r="C44" s="103" t="s">
        <v>54</v>
      </c>
      <c r="E44" s="103"/>
    </row>
    <row r="45" spans="1:27">
      <c r="A45" s="104">
        <v>2</v>
      </c>
      <c r="B45" s="103" t="s">
        <v>156</v>
      </c>
      <c r="C45" s="103" t="s">
        <v>79</v>
      </c>
      <c r="E45" s="103"/>
    </row>
    <row r="46" spans="1:27">
      <c r="A46" s="103"/>
      <c r="B46" s="103"/>
      <c r="C46" s="103"/>
      <c r="D46" s="103"/>
      <c r="E46" s="103"/>
    </row>
  </sheetData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56" right="0.75" top="1" bottom="2.2999999999999998" header="0.5" footer="0.5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A21"/>
  <sheetViews>
    <sheetView workbookViewId="0">
      <selection activeCell="A19" sqref="A19:C21"/>
    </sheetView>
  </sheetViews>
  <sheetFormatPr defaultRowHeight="12.75"/>
  <cols>
    <col min="1" max="1" width="2.140625" customWidth="1"/>
    <col min="2" max="2" width="15.42578125" customWidth="1"/>
    <col min="3" max="3" width="8.5703125" customWidth="1"/>
    <col min="4" max="4" width="5.5703125" customWidth="1"/>
    <col min="5" max="5" width="3.42578125" customWidth="1"/>
    <col min="6" max="6" width="6" customWidth="1"/>
    <col min="7" max="7" width="6.85546875" customWidth="1"/>
    <col min="8" max="8" width="7.28515625" customWidth="1"/>
    <col min="9" max="9" width="6.5703125" customWidth="1"/>
    <col min="10" max="10" width="3.7109375" customWidth="1"/>
    <col min="11" max="11" width="5.5703125" customWidth="1"/>
    <col min="12" max="12" width="6.5703125" customWidth="1"/>
    <col min="13" max="13" width="3.7109375" customWidth="1"/>
    <col min="14" max="15" width="5.140625" customWidth="1"/>
    <col min="16" max="16" width="3.42578125" customWidth="1"/>
    <col min="17" max="17" width="5.28515625" customWidth="1"/>
    <col min="18" max="18" width="7.140625" customWidth="1"/>
    <col min="19" max="19" width="3.7109375" customWidth="1"/>
    <col min="20" max="20" width="5.28515625" customWidth="1"/>
    <col min="21" max="21" width="5.85546875" customWidth="1"/>
    <col min="22" max="22" width="7.85546875" customWidth="1"/>
    <col min="23" max="25" width="9.140625" customWidth="1"/>
    <col min="26" max="27" width="8.85546875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26</v>
      </c>
      <c r="D7" t="s">
        <v>23</v>
      </c>
    </row>
    <row r="9" spans="1:27">
      <c r="B9" t="s">
        <v>16</v>
      </c>
    </row>
    <row r="11" spans="1:27" ht="13.5" thickBot="1"/>
    <row r="12" spans="1:27" ht="30.75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5" t="s">
        <v>36</v>
      </c>
      <c r="S12" s="126"/>
      <c r="T12" s="127"/>
      <c r="U12" s="120" t="s">
        <v>14</v>
      </c>
      <c r="V12" s="121"/>
    </row>
    <row r="13" spans="1:27" s="87" customFormat="1" ht="39.75" thickBot="1">
      <c r="A13" s="84" t="s">
        <v>0</v>
      </c>
      <c r="B13" s="85" t="s">
        <v>1</v>
      </c>
      <c r="C13" s="86" t="s">
        <v>2</v>
      </c>
      <c r="D13" s="84" t="s">
        <v>12</v>
      </c>
      <c r="E13" s="85" t="s">
        <v>4</v>
      </c>
      <c r="F13" s="86" t="s">
        <v>5</v>
      </c>
      <c r="G13" s="84" t="s">
        <v>6</v>
      </c>
      <c r="H13" s="85" t="s">
        <v>7</v>
      </c>
      <c r="I13" s="85" t="s">
        <v>8</v>
      </c>
      <c r="J13" s="85" t="s">
        <v>4</v>
      </c>
      <c r="K13" s="86" t="s">
        <v>5</v>
      </c>
      <c r="L13" s="84" t="s">
        <v>13</v>
      </c>
      <c r="M13" s="85" t="s">
        <v>4</v>
      </c>
      <c r="N13" s="86" t="s">
        <v>5</v>
      </c>
      <c r="O13" s="84" t="s">
        <v>13</v>
      </c>
      <c r="P13" s="85" t="s">
        <v>4</v>
      </c>
      <c r="Q13" s="86" t="s">
        <v>5</v>
      </c>
      <c r="R13" s="84" t="s">
        <v>37</v>
      </c>
      <c r="S13" s="85" t="s">
        <v>4</v>
      </c>
      <c r="T13" s="86" t="s">
        <v>5</v>
      </c>
      <c r="U13" s="84" t="s">
        <v>9</v>
      </c>
      <c r="V13" s="86" t="s">
        <v>4</v>
      </c>
      <c r="Z13" s="87" t="s">
        <v>10</v>
      </c>
      <c r="AA13" s="87" t="s">
        <v>11</v>
      </c>
    </row>
    <row r="14" spans="1:27">
      <c r="A14" s="14">
        <v>1</v>
      </c>
      <c r="B14" s="15" t="s">
        <v>152</v>
      </c>
      <c r="C14" s="16" t="s">
        <v>79</v>
      </c>
      <c r="D14" s="14">
        <v>2</v>
      </c>
      <c r="E14" s="15">
        <v>3</v>
      </c>
      <c r="F14" s="17">
        <f>LOOKUP($E14,$Z14:$Z16,$AA14:$AA16)</f>
        <v>25</v>
      </c>
      <c r="G14" s="14">
        <v>175</v>
      </c>
      <c r="H14" s="15">
        <v>190</v>
      </c>
      <c r="I14" s="30">
        <v>202</v>
      </c>
      <c r="J14" s="15">
        <v>2</v>
      </c>
      <c r="K14" s="16">
        <f>LOOKUP($J14,$Z14:$Z16,$AA14:$AA16)</f>
        <v>27</v>
      </c>
      <c r="L14" s="14">
        <v>12.96</v>
      </c>
      <c r="M14" s="15">
        <v>3</v>
      </c>
      <c r="N14" s="16">
        <f>LOOKUP($M14,$Z14:$Z16,$AA14:$AA16)</f>
        <v>25</v>
      </c>
      <c r="O14" s="14">
        <v>17.45</v>
      </c>
      <c r="P14" s="15">
        <v>1</v>
      </c>
      <c r="Q14" s="16">
        <f>LOOKUP($P14,$Z14:$Z16,$AA14:$AA16)</f>
        <v>30</v>
      </c>
      <c r="R14" s="14">
        <v>26.64</v>
      </c>
      <c r="S14" s="15">
        <v>1</v>
      </c>
      <c r="T14" s="16">
        <f>LOOKUP($S14,$Z14:$Z16,$AA14:$AA16)</f>
        <v>30</v>
      </c>
      <c r="U14" s="18">
        <f>F14+K14+N14+Q14+T14</f>
        <v>137</v>
      </c>
      <c r="V14" s="19">
        <v>2</v>
      </c>
      <c r="Z14" s="1">
        <v>1</v>
      </c>
      <c r="AA14" s="1">
        <v>30</v>
      </c>
    </row>
    <row r="15" spans="1:27">
      <c r="A15" s="3">
        <v>2</v>
      </c>
      <c r="B15" s="2" t="s">
        <v>153</v>
      </c>
      <c r="C15" s="4" t="s">
        <v>43</v>
      </c>
      <c r="D15" s="3">
        <v>35</v>
      </c>
      <c r="E15" s="2">
        <v>1</v>
      </c>
      <c r="F15" s="8">
        <f>LOOKUP($E15,$Z14:$Z16,$AA14:$AA16)</f>
        <v>30</v>
      </c>
      <c r="G15" s="77">
        <v>186</v>
      </c>
      <c r="H15" s="2">
        <v>192</v>
      </c>
      <c r="I15" s="32">
        <v>218</v>
      </c>
      <c r="J15" s="2">
        <v>1</v>
      </c>
      <c r="K15" s="4">
        <f>LOOKUP($J15,$Z14:$Z16,$AA14:$AA16)</f>
        <v>30</v>
      </c>
      <c r="L15" s="3">
        <v>12.06</v>
      </c>
      <c r="M15" s="2">
        <v>1</v>
      </c>
      <c r="N15" s="4">
        <f>LOOKUP($M15,$Z14:$Z16,$AA14:$AA16)</f>
        <v>30</v>
      </c>
      <c r="O15" s="3">
        <v>18.34</v>
      </c>
      <c r="P15" s="2">
        <v>2</v>
      </c>
      <c r="Q15" s="4">
        <f>LOOKUP($P15,$Z14:$Z16,$AA14:$AA16)</f>
        <v>27</v>
      </c>
      <c r="R15" s="3">
        <v>27</v>
      </c>
      <c r="S15" s="2">
        <v>2</v>
      </c>
      <c r="T15" s="4">
        <f>LOOKUP($S15,$Z14:$Z16,$AA14:$AA16)</f>
        <v>27</v>
      </c>
      <c r="U15" s="18">
        <f t="shared" ref="U15:U16" si="0">F15+K15+N15+Q15+T15</f>
        <v>144</v>
      </c>
      <c r="V15" s="11">
        <v>1</v>
      </c>
      <c r="Z15" s="1">
        <v>2</v>
      </c>
      <c r="AA15" s="1">
        <v>27</v>
      </c>
    </row>
    <row r="16" spans="1:27">
      <c r="A16" s="3">
        <v>3</v>
      </c>
      <c r="B16" s="2" t="s">
        <v>154</v>
      </c>
      <c r="C16" s="4" t="s">
        <v>54</v>
      </c>
      <c r="D16" s="3">
        <v>4</v>
      </c>
      <c r="E16" s="2">
        <v>2</v>
      </c>
      <c r="F16" s="8">
        <f>LOOKUP($E16,$Z14:$Z16,$AA14:$AA16)</f>
        <v>27</v>
      </c>
      <c r="G16" s="3">
        <v>159</v>
      </c>
      <c r="H16" s="2">
        <v>171</v>
      </c>
      <c r="I16" s="32">
        <v>182</v>
      </c>
      <c r="J16" s="2">
        <v>3</v>
      </c>
      <c r="K16" s="4">
        <f>LOOKUP($J16,$Z14:$Z16,$AA14:$AA16)</f>
        <v>25</v>
      </c>
      <c r="L16" s="3">
        <v>12.28</v>
      </c>
      <c r="M16" s="2">
        <v>2</v>
      </c>
      <c r="N16" s="4">
        <f>LOOKUP($M16,$Z14:$Z16,$AA14:$AA16)</f>
        <v>27</v>
      </c>
      <c r="O16" s="3">
        <v>19.399999999999999</v>
      </c>
      <c r="P16" s="2">
        <v>3</v>
      </c>
      <c r="Q16" s="4">
        <f>LOOKUP($P16,$Z14:$Z16,$AA14:$AA16)</f>
        <v>25</v>
      </c>
      <c r="R16" s="3">
        <v>28.76</v>
      </c>
      <c r="S16" s="2">
        <v>3</v>
      </c>
      <c r="T16" s="4">
        <f>LOOKUP($S16,$Z14:$Z16,$AA14:$AA16)</f>
        <v>25</v>
      </c>
      <c r="U16" s="18">
        <f t="shared" si="0"/>
        <v>129</v>
      </c>
      <c r="V16" s="11">
        <v>3</v>
      </c>
      <c r="Z16" s="1">
        <v>3</v>
      </c>
      <c r="AA16" s="1">
        <v>25</v>
      </c>
    </row>
    <row r="19" spans="1:3">
      <c r="A19" s="104">
        <v>1</v>
      </c>
      <c r="B19" s="103" t="s">
        <v>153</v>
      </c>
      <c r="C19" s="103" t="s">
        <v>43</v>
      </c>
    </row>
    <row r="20" spans="1:3">
      <c r="A20" s="104">
        <v>2</v>
      </c>
      <c r="B20" s="103" t="s">
        <v>152</v>
      </c>
      <c r="C20" s="103" t="s">
        <v>79</v>
      </c>
    </row>
    <row r="21" spans="1:3">
      <c r="A21" s="104">
        <v>3</v>
      </c>
      <c r="B21" s="103" t="s">
        <v>154</v>
      </c>
      <c r="C21" s="103" t="s">
        <v>54</v>
      </c>
    </row>
  </sheetData>
  <sortState ref="A19:C20">
    <sortCondition ref="A18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1.56" right="0.75" top="1" bottom="2.12" header="0.5" footer="0.5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A32"/>
  <sheetViews>
    <sheetView topLeftCell="A13" workbookViewId="0">
      <selection activeCell="A25" sqref="A25:C32"/>
    </sheetView>
  </sheetViews>
  <sheetFormatPr defaultRowHeight="12.75"/>
  <cols>
    <col min="1" max="1" width="2.5703125" customWidth="1"/>
    <col min="2" max="2" width="18.28515625" customWidth="1"/>
    <col min="3" max="3" width="8.28515625" customWidth="1"/>
    <col min="4" max="4" width="3.28515625" customWidth="1"/>
    <col min="5" max="5" width="4" customWidth="1"/>
    <col min="6" max="6" width="4.85546875" customWidth="1"/>
    <col min="7" max="7" width="7.85546875" customWidth="1"/>
    <col min="8" max="8" width="7.7109375" customWidth="1"/>
    <col min="9" max="9" width="7.28515625" customWidth="1"/>
    <col min="10" max="10" width="3.42578125" customWidth="1"/>
    <col min="11" max="11" width="5.42578125" customWidth="1"/>
    <col min="12" max="12" width="6.140625" customWidth="1"/>
    <col min="13" max="13" width="3.5703125" customWidth="1"/>
    <col min="14" max="14" width="5.28515625" customWidth="1"/>
    <col min="15" max="15" width="6.140625" customWidth="1"/>
    <col min="16" max="16" width="4" customWidth="1"/>
    <col min="17" max="17" width="5.28515625" customWidth="1"/>
    <col min="18" max="18" width="7.42578125" customWidth="1"/>
    <col min="19" max="19" width="5.28515625" customWidth="1"/>
    <col min="20" max="20" width="6.28515625" customWidth="1"/>
    <col min="21" max="21" width="5.140625" customWidth="1"/>
    <col min="22" max="22" width="7.85546875" customWidth="1"/>
    <col min="23" max="25" width="9.140625" hidden="1" customWidth="1"/>
    <col min="26" max="27" width="8.85546875" hidden="1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33</v>
      </c>
      <c r="D7" t="s">
        <v>23</v>
      </c>
    </row>
    <row r="9" spans="1:27">
      <c r="B9" t="s">
        <v>16</v>
      </c>
    </row>
    <row r="11" spans="1:27" ht="13.5" thickBot="1"/>
    <row r="12" spans="1:27" ht="30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5" t="s">
        <v>36</v>
      </c>
      <c r="S12" s="126"/>
      <c r="T12" s="127"/>
      <c r="U12" s="120" t="s">
        <v>14</v>
      </c>
      <c r="V12" s="121"/>
    </row>
    <row r="13" spans="1:27" s="87" customFormat="1" ht="39.75" thickBot="1">
      <c r="A13" s="91" t="s">
        <v>0</v>
      </c>
      <c r="B13" s="92" t="s">
        <v>1</v>
      </c>
      <c r="C13" s="93" t="s">
        <v>2</v>
      </c>
      <c r="D13" s="91" t="s">
        <v>12</v>
      </c>
      <c r="E13" s="92" t="s">
        <v>4</v>
      </c>
      <c r="F13" s="93" t="s">
        <v>5</v>
      </c>
      <c r="G13" s="91" t="s">
        <v>6</v>
      </c>
      <c r="H13" s="92" t="s">
        <v>7</v>
      </c>
      <c r="I13" s="92" t="s">
        <v>8</v>
      </c>
      <c r="J13" s="92" t="s">
        <v>4</v>
      </c>
      <c r="K13" s="93" t="s">
        <v>5</v>
      </c>
      <c r="L13" s="91" t="s">
        <v>13</v>
      </c>
      <c r="M13" s="92" t="s">
        <v>4</v>
      </c>
      <c r="N13" s="93" t="s">
        <v>5</v>
      </c>
      <c r="O13" s="91" t="s">
        <v>13</v>
      </c>
      <c r="P13" s="92" t="s">
        <v>4</v>
      </c>
      <c r="Q13" s="93" t="s">
        <v>5</v>
      </c>
      <c r="R13" s="91" t="s">
        <v>13</v>
      </c>
      <c r="S13" s="92" t="s">
        <v>4</v>
      </c>
      <c r="T13" s="93" t="s">
        <v>5</v>
      </c>
      <c r="U13" s="91" t="s">
        <v>9</v>
      </c>
      <c r="V13" s="93" t="s">
        <v>4</v>
      </c>
      <c r="Z13" s="87" t="s">
        <v>10</v>
      </c>
      <c r="AA13" s="87" t="s">
        <v>11</v>
      </c>
    </row>
    <row r="14" spans="1:27">
      <c r="A14" s="44">
        <v>1</v>
      </c>
      <c r="B14" s="45" t="s">
        <v>140</v>
      </c>
      <c r="C14" s="46" t="s">
        <v>39</v>
      </c>
      <c r="D14" s="52">
        <v>0</v>
      </c>
      <c r="E14" s="45">
        <v>8</v>
      </c>
      <c r="F14" s="55">
        <f>LOOKUP($E14,$Z14:$Z21,$AA14:$AA21)</f>
        <v>19</v>
      </c>
      <c r="G14" s="96">
        <v>152</v>
      </c>
      <c r="H14" s="75">
        <v>151</v>
      </c>
      <c r="I14" s="48">
        <v>159</v>
      </c>
      <c r="J14" s="45">
        <v>8</v>
      </c>
      <c r="K14" s="46">
        <f>LOOKUP($J14,$Z14:$Z21,$AA14:$AA21)</f>
        <v>19</v>
      </c>
      <c r="L14" s="94" t="s">
        <v>131</v>
      </c>
      <c r="M14" s="45">
        <v>8</v>
      </c>
      <c r="N14" s="58">
        <f>LOOKUP($M14,$Z14:$Z21,$AA14:$AA21)</f>
        <v>19</v>
      </c>
      <c r="O14" s="44">
        <v>20.22</v>
      </c>
      <c r="P14" s="45">
        <v>7</v>
      </c>
      <c r="Q14" s="46">
        <f>LOOKUP($P14,$Z14:$Z21,$AA14:$AA21)</f>
        <v>20</v>
      </c>
      <c r="R14" s="94" t="s">
        <v>131</v>
      </c>
      <c r="S14" s="45">
        <v>8</v>
      </c>
      <c r="T14" s="58">
        <f>LOOKUP($S14,$Z14:$Z21,$AA14:$AA21)</f>
        <v>19</v>
      </c>
      <c r="U14" s="49">
        <f>F14+K14+N14+Q14+T14</f>
        <v>96</v>
      </c>
      <c r="V14" s="50">
        <v>8</v>
      </c>
      <c r="Z14" s="1">
        <v>1</v>
      </c>
      <c r="AA14" s="1">
        <v>30</v>
      </c>
    </row>
    <row r="15" spans="1:27">
      <c r="A15" s="3">
        <v>2</v>
      </c>
      <c r="B15" s="2" t="s">
        <v>141</v>
      </c>
      <c r="C15" s="4" t="s">
        <v>43</v>
      </c>
      <c r="D15" s="53">
        <v>7</v>
      </c>
      <c r="E15" s="2">
        <v>2</v>
      </c>
      <c r="F15" s="56">
        <f>LOOKUP($E15,$Z14:$Z21,$AA14:$AA21)</f>
        <v>27</v>
      </c>
      <c r="G15" s="77">
        <v>194</v>
      </c>
      <c r="H15" s="88">
        <v>192</v>
      </c>
      <c r="I15" s="32">
        <v>197</v>
      </c>
      <c r="J15" s="2">
        <v>2</v>
      </c>
      <c r="K15" s="4">
        <f>LOOKUP($J15,$Z14:$Z21,$AA14:$AA21)</f>
        <v>27</v>
      </c>
      <c r="L15" s="53">
        <v>15.11</v>
      </c>
      <c r="M15" s="2">
        <v>2</v>
      </c>
      <c r="N15" s="59">
        <f>LOOKUP($M15,$Z14:$Z21,$AA14:$AA21)</f>
        <v>27</v>
      </c>
      <c r="O15" s="3">
        <v>18.66</v>
      </c>
      <c r="P15" s="2">
        <v>3</v>
      </c>
      <c r="Q15" s="4">
        <f>LOOKUP($P15,$Z14:$Z21,$AA14:$AA21)</f>
        <v>25</v>
      </c>
      <c r="R15" s="53">
        <v>31.81</v>
      </c>
      <c r="S15" s="2">
        <v>3</v>
      </c>
      <c r="T15" s="59">
        <f>LOOKUP($S15,$Z14:$Z21,$AA14:$AA21)</f>
        <v>25</v>
      </c>
      <c r="U15" s="10">
        <f t="shared" ref="U15:U21" si="0">F15+K15+N15+Q15+T15</f>
        <v>131</v>
      </c>
      <c r="V15" s="11">
        <v>3</v>
      </c>
      <c r="Z15" s="1">
        <v>2</v>
      </c>
      <c r="AA15" s="1">
        <v>27</v>
      </c>
    </row>
    <row r="16" spans="1:27">
      <c r="A16" s="3">
        <v>3</v>
      </c>
      <c r="B16" s="2" t="s">
        <v>142</v>
      </c>
      <c r="C16" s="4" t="s">
        <v>41</v>
      </c>
      <c r="D16" s="53">
        <v>0</v>
      </c>
      <c r="E16" s="2">
        <v>8</v>
      </c>
      <c r="F16" s="56">
        <f>LOOKUP($E16,$Z14:$Z21,$AA14:$AA21)</f>
        <v>19</v>
      </c>
      <c r="G16" s="77">
        <v>175</v>
      </c>
      <c r="H16" s="88">
        <v>173</v>
      </c>
      <c r="I16" s="32">
        <v>177</v>
      </c>
      <c r="J16" s="2">
        <v>7</v>
      </c>
      <c r="K16" s="4">
        <f>LOOKUP($J16,$Z14:$Z21,$AA14:$AA21)</f>
        <v>20</v>
      </c>
      <c r="L16" s="53">
        <v>22.97</v>
      </c>
      <c r="M16" s="2">
        <v>4</v>
      </c>
      <c r="N16" s="59">
        <f>LOOKUP($M16,$Z14:$Z21,$AA14:$AA21)</f>
        <v>23</v>
      </c>
      <c r="O16" s="3">
        <v>19.100000000000001</v>
      </c>
      <c r="P16" s="2">
        <v>4</v>
      </c>
      <c r="Q16" s="4">
        <f>LOOKUP($P16,$Z14:$Z21,$AA14:$AA21)</f>
        <v>23</v>
      </c>
      <c r="R16" s="95" t="s">
        <v>143</v>
      </c>
      <c r="S16" s="2">
        <v>6</v>
      </c>
      <c r="T16" s="59">
        <f>LOOKUP($S16,$Z14:$Z21,$AA14:$AA21)</f>
        <v>21</v>
      </c>
      <c r="U16" s="10">
        <f t="shared" si="0"/>
        <v>106</v>
      </c>
      <c r="V16" s="11">
        <v>5</v>
      </c>
      <c r="Z16" s="1">
        <v>3</v>
      </c>
      <c r="AA16" s="1">
        <v>25</v>
      </c>
    </row>
    <row r="17" spans="1:27">
      <c r="A17" s="3">
        <v>4</v>
      </c>
      <c r="B17" s="2" t="s">
        <v>144</v>
      </c>
      <c r="C17" s="4" t="s">
        <v>145</v>
      </c>
      <c r="D17" s="53">
        <v>8</v>
      </c>
      <c r="E17" s="2">
        <v>1</v>
      </c>
      <c r="F17" s="56">
        <f>LOOKUP($E17,$Z14:$Z21,$AA14:$AA21)</f>
        <v>30</v>
      </c>
      <c r="G17" s="77">
        <v>175</v>
      </c>
      <c r="H17" s="88">
        <v>192</v>
      </c>
      <c r="I17" s="32">
        <v>195</v>
      </c>
      <c r="J17" s="2">
        <v>3</v>
      </c>
      <c r="K17" s="4">
        <f>LOOKUP($J17,$Z14:$Z21,$AA14:$AA21)</f>
        <v>25</v>
      </c>
      <c r="L17" s="53">
        <v>12.78</v>
      </c>
      <c r="M17" s="2">
        <v>1</v>
      </c>
      <c r="N17" s="59">
        <f>LOOKUP($M17,$Z14:$Z21,$AA14:$AA21)</f>
        <v>30</v>
      </c>
      <c r="O17" s="3">
        <v>18.41</v>
      </c>
      <c r="P17" s="2">
        <v>2</v>
      </c>
      <c r="Q17" s="4">
        <f>LOOKUP($P17,$Z14:$Z21,$AA14:$AA21)</f>
        <v>27</v>
      </c>
      <c r="R17" s="53">
        <v>29.64</v>
      </c>
      <c r="S17" s="2">
        <v>2</v>
      </c>
      <c r="T17" s="59">
        <f>LOOKUP($S17,$Z14:$Z21,$AA14:$AA21)</f>
        <v>27</v>
      </c>
      <c r="U17" s="10">
        <f t="shared" si="0"/>
        <v>139</v>
      </c>
      <c r="V17" s="11">
        <v>2</v>
      </c>
      <c r="Z17" s="1">
        <v>4</v>
      </c>
      <c r="AA17" s="1">
        <v>23</v>
      </c>
    </row>
    <row r="18" spans="1:27">
      <c r="A18" s="3">
        <v>5</v>
      </c>
      <c r="B18" s="2" t="s">
        <v>146</v>
      </c>
      <c r="C18" s="4" t="s">
        <v>60</v>
      </c>
      <c r="D18" s="53">
        <v>0</v>
      </c>
      <c r="E18" s="2">
        <v>8</v>
      </c>
      <c r="F18" s="56">
        <f>LOOKUP($E18,$Z14:$Z21,$AA14:$AA21)</f>
        <v>19</v>
      </c>
      <c r="G18" s="77" t="s">
        <v>147</v>
      </c>
      <c r="H18" s="32">
        <v>178</v>
      </c>
      <c r="I18" s="88" t="s">
        <v>147</v>
      </c>
      <c r="J18" s="2">
        <v>5</v>
      </c>
      <c r="K18" s="4">
        <f>LOOKUP($J18,$Z14:$Z21,$AA14:$AA21)</f>
        <v>22</v>
      </c>
      <c r="L18" s="95" t="s">
        <v>131</v>
      </c>
      <c r="M18" s="2">
        <v>8</v>
      </c>
      <c r="N18" s="59">
        <f>LOOKUP($M18,$Z14:$Z21,$AA14:$AA21)</f>
        <v>19</v>
      </c>
      <c r="O18" s="3">
        <v>19.41</v>
      </c>
      <c r="P18" s="2">
        <v>6</v>
      </c>
      <c r="Q18" s="4">
        <f>LOOKUP($P18,$Z14:$Z21,$AA14:$AA21)</f>
        <v>21</v>
      </c>
      <c r="R18" s="53">
        <v>39.22</v>
      </c>
      <c r="S18" s="2">
        <v>5</v>
      </c>
      <c r="T18" s="59">
        <f>LOOKUP($S18,$Z14:$Z21,$AA14:$AA21)</f>
        <v>22</v>
      </c>
      <c r="U18" s="10">
        <f t="shared" si="0"/>
        <v>103</v>
      </c>
      <c r="V18" s="11">
        <v>6</v>
      </c>
      <c r="Z18" s="1">
        <v>5</v>
      </c>
      <c r="AA18" s="1">
        <v>22</v>
      </c>
    </row>
    <row r="19" spans="1:27">
      <c r="A19" s="3">
        <v>6</v>
      </c>
      <c r="B19" s="2" t="s">
        <v>148</v>
      </c>
      <c r="C19" s="4" t="s">
        <v>149</v>
      </c>
      <c r="D19" s="53">
        <v>7</v>
      </c>
      <c r="E19" s="2">
        <v>2</v>
      </c>
      <c r="F19" s="56">
        <f>LOOKUP($E19,$Z14:$Z21,$AA14:$AA21)</f>
        <v>27</v>
      </c>
      <c r="G19" s="10">
        <v>192</v>
      </c>
      <c r="H19" s="88">
        <v>184</v>
      </c>
      <c r="I19" s="88">
        <v>180</v>
      </c>
      <c r="J19" s="2">
        <v>4</v>
      </c>
      <c r="K19" s="4">
        <f>LOOKUP($J19,$Z14:$Z21,$AA14:$AA21)</f>
        <v>23</v>
      </c>
      <c r="L19" s="95" t="s">
        <v>131</v>
      </c>
      <c r="M19" s="2">
        <v>8</v>
      </c>
      <c r="N19" s="59">
        <f>LOOKUP($M19,$Z14:$Z21,$AA14:$AA21)</f>
        <v>19</v>
      </c>
      <c r="O19" s="3">
        <v>19.97</v>
      </c>
      <c r="P19" s="2">
        <v>7</v>
      </c>
      <c r="Q19" s="4">
        <f>LOOKUP($P19,$Z14:$Z21,$AA14:$AA21)</f>
        <v>20</v>
      </c>
      <c r="R19" s="53">
        <v>34.17</v>
      </c>
      <c r="S19" s="2">
        <v>4</v>
      </c>
      <c r="T19" s="59">
        <f>LOOKUP($S19,$Z14:$Z21,$AA14:$AA21)</f>
        <v>23</v>
      </c>
      <c r="U19" s="10">
        <f t="shared" si="0"/>
        <v>112</v>
      </c>
      <c r="V19" s="11">
        <v>4</v>
      </c>
      <c r="Z19" s="1">
        <v>6</v>
      </c>
      <c r="AA19" s="1">
        <v>21</v>
      </c>
    </row>
    <row r="20" spans="1:27">
      <c r="A20" s="3">
        <v>7</v>
      </c>
      <c r="B20" s="2" t="s">
        <v>150</v>
      </c>
      <c r="C20" s="4" t="s">
        <v>39</v>
      </c>
      <c r="D20" s="53">
        <v>0</v>
      </c>
      <c r="E20" s="2">
        <v>8</v>
      </c>
      <c r="F20" s="56">
        <f>LOOKUP($E20,$Z14:$Z22,$AA14:$AA22)</f>
        <v>19</v>
      </c>
      <c r="G20" s="77" t="s">
        <v>147</v>
      </c>
      <c r="H20" s="88">
        <v>173</v>
      </c>
      <c r="I20" s="32">
        <v>176</v>
      </c>
      <c r="J20" s="2">
        <v>6</v>
      </c>
      <c r="K20" s="4">
        <f>LOOKUP($J20,$Z14:$Z22,$AA14:$AA22)</f>
        <v>21</v>
      </c>
      <c r="L20" s="95" t="s">
        <v>131</v>
      </c>
      <c r="M20" s="2">
        <v>8</v>
      </c>
      <c r="N20" s="59">
        <f>LOOKUP($M20,$Z14:$Z22,$AA14:$AA22)</f>
        <v>19</v>
      </c>
      <c r="O20" s="3">
        <v>19.309999999999999</v>
      </c>
      <c r="P20" s="2">
        <v>8</v>
      </c>
      <c r="Q20" s="4">
        <f>LOOKUP($P20,$Z14:$Z22,$AA14:$AA22)</f>
        <v>19</v>
      </c>
      <c r="R20" s="95" t="s">
        <v>131</v>
      </c>
      <c r="S20" s="2">
        <v>8</v>
      </c>
      <c r="T20" s="59">
        <f>LOOKUP($S20,$Z14:$Z22,$AA14:$AA22)</f>
        <v>19</v>
      </c>
      <c r="U20" s="10">
        <f t="shared" si="0"/>
        <v>97</v>
      </c>
      <c r="V20" s="11">
        <v>7</v>
      </c>
      <c r="Z20" s="1">
        <v>7</v>
      </c>
      <c r="AA20" s="1">
        <v>20</v>
      </c>
    </row>
    <row r="21" spans="1:27" ht="13.5" thickBot="1">
      <c r="A21" s="5">
        <v>8</v>
      </c>
      <c r="B21" s="6" t="s">
        <v>151</v>
      </c>
      <c r="C21" s="7" t="s">
        <v>43</v>
      </c>
      <c r="D21" s="54">
        <v>7</v>
      </c>
      <c r="E21" s="6">
        <v>2</v>
      </c>
      <c r="F21" s="57">
        <f>LOOKUP($E21,$Z14:$Z23,$AA14:$AA23)</f>
        <v>27</v>
      </c>
      <c r="G21" s="76">
        <v>196</v>
      </c>
      <c r="H21" s="33">
        <v>206</v>
      </c>
      <c r="I21" s="74">
        <v>201</v>
      </c>
      <c r="J21" s="6">
        <v>1</v>
      </c>
      <c r="K21" s="7">
        <f>LOOKUP($J21,$Z14:$Z23,$AA14:$AA23)</f>
        <v>30</v>
      </c>
      <c r="L21" s="54">
        <v>16.54</v>
      </c>
      <c r="M21" s="6">
        <v>3</v>
      </c>
      <c r="N21" s="60">
        <f>LOOKUP($M21,$Z14:$Z23,$AA14:$AA23)</f>
        <v>25</v>
      </c>
      <c r="O21" s="5">
        <v>17.66</v>
      </c>
      <c r="P21" s="6">
        <v>1</v>
      </c>
      <c r="Q21" s="7">
        <f>LOOKUP($P21,$Z14:$Z23,$AA14:$AA23)</f>
        <v>30</v>
      </c>
      <c r="R21" s="54">
        <v>26.07</v>
      </c>
      <c r="S21" s="6">
        <v>1</v>
      </c>
      <c r="T21" s="60">
        <f>LOOKUP($S21,$Z14:$Z23,$AA14:$AA23)</f>
        <v>30</v>
      </c>
      <c r="U21" s="12">
        <f t="shared" si="0"/>
        <v>142</v>
      </c>
      <c r="V21" s="13">
        <v>1</v>
      </c>
      <c r="Z21" s="1">
        <v>8</v>
      </c>
      <c r="AA21" s="1">
        <v>19</v>
      </c>
    </row>
    <row r="25" spans="1:27">
      <c r="A25" s="104">
        <v>1</v>
      </c>
      <c r="B25" s="103" t="s">
        <v>151</v>
      </c>
      <c r="C25" s="103" t="s">
        <v>43</v>
      </c>
    </row>
    <row r="26" spans="1:27">
      <c r="A26" s="104">
        <v>2</v>
      </c>
      <c r="B26" s="103" t="s">
        <v>144</v>
      </c>
      <c r="C26" s="103" t="s">
        <v>145</v>
      </c>
    </row>
    <row r="27" spans="1:27">
      <c r="A27" s="104">
        <v>3</v>
      </c>
      <c r="B27" s="103" t="s">
        <v>141</v>
      </c>
      <c r="C27" s="103" t="s">
        <v>43</v>
      </c>
    </row>
    <row r="28" spans="1:27">
      <c r="A28" s="104">
        <v>4</v>
      </c>
      <c r="B28" s="103" t="s">
        <v>148</v>
      </c>
      <c r="C28" s="103" t="s">
        <v>149</v>
      </c>
    </row>
    <row r="29" spans="1:27">
      <c r="A29" s="104">
        <v>5</v>
      </c>
      <c r="B29" s="103" t="s">
        <v>142</v>
      </c>
      <c r="C29" s="103" t="s">
        <v>41</v>
      </c>
    </row>
    <row r="30" spans="1:27">
      <c r="A30" s="104">
        <v>6</v>
      </c>
      <c r="B30" s="103" t="s">
        <v>146</v>
      </c>
      <c r="C30" s="103" t="s">
        <v>60</v>
      </c>
    </row>
    <row r="31" spans="1:27">
      <c r="A31" s="104">
        <v>7</v>
      </c>
      <c r="B31" s="103" t="s">
        <v>150</v>
      </c>
      <c r="C31" s="103" t="s">
        <v>39</v>
      </c>
    </row>
    <row r="32" spans="1:27">
      <c r="A32" s="104">
        <v>8</v>
      </c>
      <c r="B32" s="103" t="s">
        <v>140</v>
      </c>
      <c r="C32" s="103" t="s">
        <v>39</v>
      </c>
    </row>
  </sheetData>
  <sortState ref="A25:C31">
    <sortCondition ref="A25:A31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ageMargins left="0.45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AA34"/>
  <sheetViews>
    <sheetView topLeftCell="A10" workbookViewId="0">
      <selection activeCell="A26" sqref="A26:C33"/>
    </sheetView>
  </sheetViews>
  <sheetFormatPr defaultRowHeight="12.75"/>
  <cols>
    <col min="1" max="1" width="2.28515625" customWidth="1"/>
    <col min="2" max="2" width="14.85546875" customWidth="1"/>
    <col min="3" max="3" width="8.85546875" customWidth="1"/>
    <col min="4" max="4" width="4.42578125" customWidth="1"/>
    <col min="5" max="5" width="3.5703125" customWidth="1"/>
    <col min="6" max="6" width="5.5703125" customWidth="1"/>
    <col min="7" max="7" width="7.42578125" customWidth="1"/>
    <col min="8" max="8" width="7" customWidth="1"/>
    <col min="9" max="9" width="7.140625" customWidth="1"/>
    <col min="10" max="10" width="3.5703125" customWidth="1"/>
    <col min="11" max="11" width="5.28515625" customWidth="1"/>
    <col min="12" max="12" width="6.140625" customWidth="1"/>
    <col min="13" max="13" width="3.42578125" customWidth="1"/>
    <col min="14" max="14" width="4.7109375" customWidth="1"/>
    <col min="15" max="15" width="6.140625" customWidth="1"/>
    <col min="16" max="16" width="3.5703125" customWidth="1"/>
    <col min="17" max="17" width="5" customWidth="1"/>
    <col min="18" max="18" width="6.7109375" customWidth="1"/>
    <col min="19" max="19" width="3.42578125" customWidth="1"/>
    <col min="20" max="20" width="5" customWidth="1"/>
    <col min="21" max="21" width="5.28515625" customWidth="1"/>
    <col min="22" max="22" width="6.7109375" customWidth="1"/>
    <col min="23" max="25" width="9.140625" hidden="1" customWidth="1"/>
    <col min="26" max="27" width="8.85546875" hidden="1" customWidth="1"/>
  </cols>
  <sheetData>
    <row r="3" spans="1:27" ht="15">
      <c r="B3" s="83" t="s">
        <v>34</v>
      </c>
    </row>
    <row r="4" spans="1:27">
      <c r="B4" t="s">
        <v>35</v>
      </c>
    </row>
    <row r="7" spans="1:27">
      <c r="B7" t="s">
        <v>15</v>
      </c>
      <c r="C7" t="s">
        <v>25</v>
      </c>
      <c r="D7" t="s">
        <v>23</v>
      </c>
    </row>
    <row r="9" spans="1:27">
      <c r="B9" t="s">
        <v>16</v>
      </c>
    </row>
    <row r="11" spans="1:27" ht="13.5" thickBot="1"/>
    <row r="12" spans="1:27" ht="34.5" customHeight="1" thickBot="1">
      <c r="A12" s="111"/>
      <c r="B12" s="112"/>
      <c r="C12" s="113"/>
      <c r="D12" s="122" t="s">
        <v>123</v>
      </c>
      <c r="E12" s="123"/>
      <c r="F12" s="124"/>
      <c r="G12" s="122" t="s">
        <v>116</v>
      </c>
      <c r="H12" s="123"/>
      <c r="I12" s="123"/>
      <c r="J12" s="123"/>
      <c r="K12" s="124"/>
      <c r="L12" s="122" t="s">
        <v>3</v>
      </c>
      <c r="M12" s="123"/>
      <c r="N12" s="124"/>
      <c r="O12" s="122" t="s">
        <v>115</v>
      </c>
      <c r="P12" s="123"/>
      <c r="Q12" s="124"/>
      <c r="R12" s="126" t="s">
        <v>36</v>
      </c>
      <c r="S12" s="126"/>
      <c r="T12" s="127"/>
      <c r="U12" s="120" t="s">
        <v>14</v>
      </c>
      <c r="V12" s="121"/>
    </row>
    <row r="13" spans="1:27" s="87" customFormat="1" ht="39.75" thickBot="1">
      <c r="A13" s="84" t="s">
        <v>0</v>
      </c>
      <c r="B13" s="85" t="s">
        <v>1</v>
      </c>
      <c r="C13" s="86" t="s">
        <v>2</v>
      </c>
      <c r="D13" s="84" t="s">
        <v>12</v>
      </c>
      <c r="E13" s="85" t="s">
        <v>4</v>
      </c>
      <c r="F13" s="86" t="s">
        <v>5</v>
      </c>
      <c r="G13" s="84" t="s">
        <v>6</v>
      </c>
      <c r="H13" s="85" t="s">
        <v>7</v>
      </c>
      <c r="I13" s="85" t="s">
        <v>8</v>
      </c>
      <c r="J13" s="85" t="s">
        <v>4</v>
      </c>
      <c r="K13" s="86" t="s">
        <v>5</v>
      </c>
      <c r="L13" s="84" t="s">
        <v>13</v>
      </c>
      <c r="M13" s="85" t="s">
        <v>4</v>
      </c>
      <c r="N13" s="86" t="s">
        <v>5</v>
      </c>
      <c r="O13" s="84" t="s">
        <v>13</v>
      </c>
      <c r="P13" s="85" t="s">
        <v>4</v>
      </c>
      <c r="Q13" s="86" t="s">
        <v>5</v>
      </c>
      <c r="R13" s="84" t="s">
        <v>13</v>
      </c>
      <c r="S13" s="85" t="s">
        <v>4</v>
      </c>
      <c r="T13" s="86" t="s">
        <v>5</v>
      </c>
      <c r="U13" s="84" t="s">
        <v>9</v>
      </c>
      <c r="V13" s="86" t="s">
        <v>4</v>
      </c>
      <c r="Z13" s="87" t="s">
        <v>10</v>
      </c>
      <c r="AA13" s="87" t="s">
        <v>11</v>
      </c>
    </row>
    <row r="14" spans="1:27">
      <c r="A14" s="14">
        <v>1</v>
      </c>
      <c r="B14" s="15" t="s">
        <v>124</v>
      </c>
      <c r="C14" s="16" t="s">
        <v>125</v>
      </c>
      <c r="D14" s="14">
        <v>0</v>
      </c>
      <c r="E14" s="15">
        <v>8</v>
      </c>
      <c r="F14" s="17">
        <f>LOOKUP($E14,$Z14:$Z21,$AA14:$AA21)</f>
        <v>19</v>
      </c>
      <c r="G14" s="14">
        <v>177</v>
      </c>
      <c r="H14" s="15">
        <v>168</v>
      </c>
      <c r="I14" s="30">
        <v>175</v>
      </c>
      <c r="J14" s="15">
        <v>7</v>
      </c>
      <c r="K14" s="16">
        <f>LOOKUP($J14,$Z14:$Z21,$AA14:$AA21)</f>
        <v>20</v>
      </c>
      <c r="L14" s="14">
        <v>17.47</v>
      </c>
      <c r="M14" s="15">
        <v>4</v>
      </c>
      <c r="N14" s="16">
        <f>LOOKUP($M14,$Z14:$Z21,$AA14:$AA21)</f>
        <v>23</v>
      </c>
      <c r="O14" s="14">
        <v>19.309999999999999</v>
      </c>
      <c r="P14" s="15">
        <v>7</v>
      </c>
      <c r="Q14" s="16">
        <f>LOOKUP($P14,$Z14:$Z21,$AA14:$AA21)</f>
        <v>20</v>
      </c>
      <c r="R14" s="15">
        <v>42</v>
      </c>
      <c r="S14" s="15">
        <v>4</v>
      </c>
      <c r="T14" s="16">
        <f>LOOKUP($S14,$Z14:$Z21,$AA14:$AA21)</f>
        <v>23</v>
      </c>
      <c r="U14" s="18">
        <f>F14+K14+N14+Q14+T14</f>
        <v>105</v>
      </c>
      <c r="V14" s="19">
        <v>6</v>
      </c>
      <c r="Z14" s="1">
        <v>1</v>
      </c>
      <c r="AA14" s="1">
        <v>30</v>
      </c>
    </row>
    <row r="15" spans="1:27">
      <c r="A15" s="3">
        <v>2</v>
      </c>
      <c r="B15" s="2" t="s">
        <v>126</v>
      </c>
      <c r="C15" s="4" t="s">
        <v>127</v>
      </c>
      <c r="D15" s="3">
        <v>0</v>
      </c>
      <c r="E15" s="2">
        <v>8</v>
      </c>
      <c r="F15" s="8">
        <f>LOOKUP($E15,$Z14:$Z21,$AA14:$AA21)</f>
        <v>19</v>
      </c>
      <c r="G15" s="77">
        <v>184</v>
      </c>
      <c r="H15" s="88">
        <v>186</v>
      </c>
      <c r="I15" s="88">
        <v>188</v>
      </c>
      <c r="J15" s="2">
        <v>4</v>
      </c>
      <c r="K15" s="4">
        <f>LOOKUP($J15,$Z14:$Z21,$AA14:$AA21)</f>
        <v>23</v>
      </c>
      <c r="L15" s="3">
        <v>18.09</v>
      </c>
      <c r="M15" s="2">
        <v>5</v>
      </c>
      <c r="N15" s="4">
        <f>LOOKUP($M15,$Z14:$Z21,$AA14:$AA21)</f>
        <v>22</v>
      </c>
      <c r="O15" s="3">
        <v>18.809999999999999</v>
      </c>
      <c r="P15" s="2">
        <v>3</v>
      </c>
      <c r="Q15" s="4">
        <f>LOOKUP($P15,$Z14:$Z21,$AA14:$AA21)</f>
        <v>25</v>
      </c>
      <c r="R15" s="2">
        <v>43.41</v>
      </c>
      <c r="S15" s="2">
        <v>5</v>
      </c>
      <c r="T15" s="4">
        <f>LOOKUP($S15,$Z14:$Z21,$AA14:$AA21)</f>
        <v>22</v>
      </c>
      <c r="U15" s="18">
        <f>F15+K15+N15+Q15+T15</f>
        <v>111</v>
      </c>
      <c r="V15" s="11">
        <v>4</v>
      </c>
      <c r="Z15" s="1">
        <v>2</v>
      </c>
      <c r="AA15" s="1">
        <v>27</v>
      </c>
    </row>
    <row r="16" spans="1:27">
      <c r="A16" s="3">
        <v>3</v>
      </c>
      <c r="B16" s="2" t="s">
        <v>128</v>
      </c>
      <c r="C16" s="4" t="s">
        <v>129</v>
      </c>
      <c r="D16" s="3">
        <v>0</v>
      </c>
      <c r="E16" s="2">
        <v>8</v>
      </c>
      <c r="F16" s="8">
        <f>LOOKUP($E16,$Z14:$Z21,$AA14:$AA21)</f>
        <v>19</v>
      </c>
      <c r="G16" s="77">
        <v>0</v>
      </c>
      <c r="H16" s="88">
        <v>0</v>
      </c>
      <c r="I16" s="88">
        <v>0</v>
      </c>
      <c r="J16" s="2">
        <v>8</v>
      </c>
      <c r="K16" s="4">
        <v>0</v>
      </c>
      <c r="L16" s="77" t="s">
        <v>130</v>
      </c>
      <c r="M16" s="2">
        <v>8</v>
      </c>
      <c r="N16" s="4">
        <f>LOOKUP($M16,$Z14:$Z21,$AA14:$AA21)</f>
        <v>19</v>
      </c>
      <c r="O16" s="3"/>
      <c r="P16" s="2"/>
      <c r="Q16" s="4">
        <v>0</v>
      </c>
      <c r="R16" s="88" t="s">
        <v>131</v>
      </c>
      <c r="S16" s="2">
        <v>8</v>
      </c>
      <c r="T16" s="4">
        <f>LOOKUP($S16,$Z14:$Z21,$AA14:$AA21)</f>
        <v>19</v>
      </c>
      <c r="U16" s="18">
        <f t="shared" ref="U16:U21" si="0">F16+K16+N16+Q16+T16</f>
        <v>57</v>
      </c>
      <c r="V16" s="11">
        <v>8</v>
      </c>
      <c r="Z16" s="1">
        <v>3</v>
      </c>
      <c r="AA16" s="1">
        <v>25</v>
      </c>
    </row>
    <row r="17" spans="1:27">
      <c r="A17" s="3">
        <v>4</v>
      </c>
      <c r="B17" s="2" t="s">
        <v>132</v>
      </c>
      <c r="C17" s="4" t="s">
        <v>133</v>
      </c>
      <c r="D17" s="3">
        <v>16</v>
      </c>
      <c r="E17" s="2">
        <v>1</v>
      </c>
      <c r="F17" s="8">
        <f>LOOKUP($E17,$Z14:$Z21,$AA14:$AA21)</f>
        <v>30</v>
      </c>
      <c r="G17" s="77">
        <v>217</v>
      </c>
      <c r="H17" s="88">
        <v>222</v>
      </c>
      <c r="I17" s="88">
        <v>223</v>
      </c>
      <c r="J17" s="2">
        <v>1</v>
      </c>
      <c r="K17" s="4">
        <f>LOOKUP($J17,$Z14:$Z21,$AA14:$AA21)</f>
        <v>30</v>
      </c>
      <c r="L17" s="3">
        <v>13.93</v>
      </c>
      <c r="M17" s="2">
        <v>1</v>
      </c>
      <c r="N17" s="4">
        <f>LOOKUP($M17,$Z14:$Z21,$AA14:$AA21)</f>
        <v>30</v>
      </c>
      <c r="O17" s="3">
        <v>17.43</v>
      </c>
      <c r="P17" s="2">
        <v>1</v>
      </c>
      <c r="Q17" s="4">
        <f>LOOKUP($P17,$Z14:$Z21,$AA14:$AA21)</f>
        <v>30</v>
      </c>
      <c r="R17" s="2">
        <v>26.87</v>
      </c>
      <c r="S17" s="2">
        <v>1</v>
      </c>
      <c r="T17" s="4">
        <f>LOOKUP($S17,$Z14:$Z21,$AA14:$AA21)</f>
        <v>30</v>
      </c>
      <c r="U17" s="18">
        <f t="shared" si="0"/>
        <v>150</v>
      </c>
      <c r="V17" s="11">
        <v>1</v>
      </c>
      <c r="Z17" s="1">
        <v>4</v>
      </c>
      <c r="AA17" s="1">
        <v>23</v>
      </c>
    </row>
    <row r="18" spans="1:27">
      <c r="A18" s="3">
        <v>5</v>
      </c>
      <c r="B18" s="2" t="s">
        <v>134</v>
      </c>
      <c r="C18" s="4" t="s">
        <v>135</v>
      </c>
      <c r="D18" s="3">
        <v>7</v>
      </c>
      <c r="E18" s="2">
        <v>2</v>
      </c>
      <c r="F18" s="8">
        <f>LOOKUP($E18,$Z14:$Z21,$AA14:$AA21)</f>
        <v>27</v>
      </c>
      <c r="G18" s="77">
        <v>215</v>
      </c>
      <c r="H18" s="88">
        <v>218</v>
      </c>
      <c r="I18" s="88">
        <v>213</v>
      </c>
      <c r="J18" s="2">
        <v>2</v>
      </c>
      <c r="K18" s="4">
        <f>LOOKUP($J18,$Z14:$Z21,$AA14:$AA21)</f>
        <v>27</v>
      </c>
      <c r="L18" s="3">
        <v>15.32</v>
      </c>
      <c r="M18" s="2">
        <v>2</v>
      </c>
      <c r="N18" s="4">
        <f>LOOKUP($M18,$Z14:$Z21,$AA14:$AA21)</f>
        <v>27</v>
      </c>
      <c r="O18" s="3">
        <v>17.97</v>
      </c>
      <c r="P18" s="2">
        <v>2</v>
      </c>
      <c r="Q18" s="4">
        <f>LOOKUP($P18,$Z14:$Z21,$AA14:$AA21)</f>
        <v>27</v>
      </c>
      <c r="R18" s="2">
        <v>49.56</v>
      </c>
      <c r="S18" s="2">
        <v>6</v>
      </c>
      <c r="T18" s="4">
        <f>LOOKUP($S18,$Z14:$Z21,$AA14:$AA21)</f>
        <v>21</v>
      </c>
      <c r="U18" s="18">
        <f t="shared" si="0"/>
        <v>129</v>
      </c>
      <c r="V18" s="11">
        <v>2</v>
      </c>
      <c r="Z18" s="1">
        <v>5</v>
      </c>
      <c r="AA18" s="1">
        <v>22</v>
      </c>
    </row>
    <row r="19" spans="1:27">
      <c r="A19" s="3">
        <v>6</v>
      </c>
      <c r="B19" s="2" t="s">
        <v>136</v>
      </c>
      <c r="C19" s="4" t="s">
        <v>39</v>
      </c>
      <c r="D19" s="3">
        <v>0</v>
      </c>
      <c r="E19" s="2">
        <v>8</v>
      </c>
      <c r="F19" s="8">
        <f>LOOKUP($E19,$Z14:$Z22,$AA14:$AA22)</f>
        <v>19</v>
      </c>
      <c r="G19" s="77">
        <v>182</v>
      </c>
      <c r="H19" s="88">
        <v>188</v>
      </c>
      <c r="I19" s="88">
        <v>185</v>
      </c>
      <c r="J19" s="2">
        <v>5</v>
      </c>
      <c r="K19" s="4">
        <f>LOOKUP($J19,$Z14:$Z22,$AA14:$AA22)</f>
        <v>22</v>
      </c>
      <c r="L19" s="3">
        <v>25.22</v>
      </c>
      <c r="M19" s="2">
        <v>7</v>
      </c>
      <c r="N19" s="4">
        <f>LOOKUP($M19,$Z14:$Z22,$AA14:$AA22)</f>
        <v>20</v>
      </c>
      <c r="O19" s="3">
        <v>19.059999999999999</v>
      </c>
      <c r="P19" s="2">
        <v>6</v>
      </c>
      <c r="Q19" s="4">
        <f>LOOKUP($P19,$Z14:$Z22,$AA14:$AA22)</f>
        <v>21</v>
      </c>
      <c r="R19" s="88" t="s">
        <v>131</v>
      </c>
      <c r="S19" s="2">
        <v>8</v>
      </c>
      <c r="T19" s="4">
        <f>LOOKUP($S19,$Z14:$Z22,$AA14:$AA22)</f>
        <v>19</v>
      </c>
      <c r="U19" s="18">
        <f t="shared" si="0"/>
        <v>101</v>
      </c>
      <c r="V19" s="11">
        <v>7</v>
      </c>
      <c r="Z19" s="1">
        <v>6</v>
      </c>
      <c r="AA19" s="1">
        <v>21</v>
      </c>
    </row>
    <row r="20" spans="1:27">
      <c r="A20" s="3">
        <v>7</v>
      </c>
      <c r="B20" s="2" t="s">
        <v>137</v>
      </c>
      <c r="C20" s="4" t="s">
        <v>125</v>
      </c>
      <c r="D20" s="3">
        <v>0</v>
      </c>
      <c r="E20" s="2">
        <v>8</v>
      </c>
      <c r="F20" s="8">
        <f>LOOKUP($E20,$Z14:$Z23,$AA14:$AA23)</f>
        <v>19</v>
      </c>
      <c r="G20" s="77">
        <v>210</v>
      </c>
      <c r="H20" s="88">
        <v>216</v>
      </c>
      <c r="I20" s="88">
        <v>208</v>
      </c>
      <c r="J20" s="2">
        <v>3</v>
      </c>
      <c r="K20" s="4">
        <f>LOOKUP($J20,$Z14:$Z23,$AA14:$AA23)</f>
        <v>25</v>
      </c>
      <c r="L20" s="3">
        <v>16.16</v>
      </c>
      <c r="M20" s="2">
        <v>3</v>
      </c>
      <c r="N20" s="4">
        <f>LOOKUP($M20,$Z14:$Z23,$AA14:$AA23)</f>
        <v>25</v>
      </c>
      <c r="O20" s="3">
        <v>18.940000000000001</v>
      </c>
      <c r="P20" s="2">
        <v>5</v>
      </c>
      <c r="Q20" s="4">
        <f>LOOKUP($P20,$Z14:$Z23,$AA14:$AA23)</f>
        <v>22</v>
      </c>
      <c r="R20" s="2">
        <v>35.22</v>
      </c>
      <c r="S20" s="2">
        <v>2</v>
      </c>
      <c r="T20" s="4">
        <f>LOOKUP($S20,$Z14:$Z23,$AA14:$AA23)</f>
        <v>27</v>
      </c>
      <c r="U20" s="18">
        <f t="shared" si="0"/>
        <v>118</v>
      </c>
      <c r="V20" s="11">
        <v>3</v>
      </c>
      <c r="Z20" s="1">
        <v>7</v>
      </c>
      <c r="AA20" s="1">
        <v>20</v>
      </c>
    </row>
    <row r="21" spans="1:27" ht="13.5" thickBot="1">
      <c r="A21" s="5">
        <v>8</v>
      </c>
      <c r="B21" s="6" t="s">
        <v>138</v>
      </c>
      <c r="C21" s="7" t="s">
        <v>139</v>
      </c>
      <c r="D21" s="5">
        <v>0</v>
      </c>
      <c r="E21" s="6">
        <v>8</v>
      </c>
      <c r="F21" s="9">
        <f>LOOKUP($E21,$Z14:$Z24,$AA14:$AA24)</f>
        <v>19</v>
      </c>
      <c r="G21" s="76">
        <v>171</v>
      </c>
      <c r="H21" s="74">
        <v>178</v>
      </c>
      <c r="I21" s="74">
        <v>184</v>
      </c>
      <c r="J21" s="6">
        <v>6</v>
      </c>
      <c r="K21" s="7">
        <f>LOOKUP($J21,$Z14:$Z24,$AA14:$AA24)</f>
        <v>21</v>
      </c>
      <c r="L21" s="5">
        <v>19.940000000000001</v>
      </c>
      <c r="M21" s="6">
        <v>6</v>
      </c>
      <c r="N21" s="7">
        <f>LOOKUP($M21,$Z14:$Z24,$AA14:$AA24)</f>
        <v>21</v>
      </c>
      <c r="O21" s="5">
        <v>18.899999999999999</v>
      </c>
      <c r="P21" s="6">
        <v>4</v>
      </c>
      <c r="Q21" s="7">
        <f>LOOKUP($P21,$Z14:$Z24,$AA14:$AA24)</f>
        <v>23</v>
      </c>
      <c r="R21" s="6">
        <v>41.66</v>
      </c>
      <c r="S21" s="6">
        <v>3</v>
      </c>
      <c r="T21" s="7">
        <f>LOOKUP($S21,$Z14:$Z24,$AA14:$AA24)</f>
        <v>25</v>
      </c>
      <c r="U21" s="18">
        <f t="shared" si="0"/>
        <v>109</v>
      </c>
      <c r="V21" s="13">
        <v>5</v>
      </c>
      <c r="Z21" s="1">
        <v>8</v>
      </c>
      <c r="AA21" s="1">
        <v>19</v>
      </c>
    </row>
    <row r="25" spans="1:27">
      <c r="A25" s="103"/>
      <c r="B25" s="103"/>
      <c r="C25" s="103"/>
    </row>
    <row r="26" spans="1:27">
      <c r="A26" s="104">
        <v>1</v>
      </c>
      <c r="B26" s="103" t="s">
        <v>132</v>
      </c>
      <c r="C26" s="103" t="s">
        <v>133</v>
      </c>
    </row>
    <row r="27" spans="1:27">
      <c r="A27" s="104">
        <v>2</v>
      </c>
      <c r="B27" s="103" t="s">
        <v>134</v>
      </c>
      <c r="C27" s="103" t="s">
        <v>135</v>
      </c>
    </row>
    <row r="28" spans="1:27">
      <c r="A28" s="104">
        <v>3</v>
      </c>
      <c r="B28" s="103" t="s">
        <v>137</v>
      </c>
      <c r="C28" s="103" t="s">
        <v>125</v>
      </c>
    </row>
    <row r="29" spans="1:27">
      <c r="A29" s="104">
        <v>4</v>
      </c>
      <c r="B29" s="103" t="s">
        <v>126</v>
      </c>
      <c r="C29" s="103" t="s">
        <v>127</v>
      </c>
    </row>
    <row r="30" spans="1:27">
      <c r="A30" s="104">
        <v>6</v>
      </c>
      <c r="B30" s="103" t="s">
        <v>124</v>
      </c>
      <c r="C30" s="103" t="s">
        <v>125</v>
      </c>
    </row>
    <row r="31" spans="1:27">
      <c r="A31" s="104">
        <v>5</v>
      </c>
      <c r="B31" s="103" t="s">
        <v>138</v>
      </c>
      <c r="C31" s="103" t="s">
        <v>139</v>
      </c>
    </row>
    <row r="32" spans="1:27">
      <c r="A32" s="104">
        <v>7</v>
      </c>
      <c r="B32" s="103" t="s">
        <v>136</v>
      </c>
      <c r="C32" s="103" t="s">
        <v>39</v>
      </c>
    </row>
    <row r="33" spans="1:3">
      <c r="A33" s="104">
        <v>8</v>
      </c>
      <c r="B33" s="103" t="s">
        <v>128</v>
      </c>
      <c r="C33" s="103" t="s">
        <v>129</v>
      </c>
    </row>
    <row r="34" spans="1:3">
      <c r="A34" s="103"/>
      <c r="B34" s="103"/>
      <c r="C34" s="103"/>
    </row>
  </sheetData>
  <sortState ref="A26:C32">
    <sortCondition ref="A25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5" right="0.75" top="1" bottom="1.51" header="0.5" footer="0.5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102"/>
  <sheetViews>
    <sheetView tabSelected="1" workbookViewId="0">
      <selection activeCell="C25" sqref="C25"/>
    </sheetView>
  </sheetViews>
  <sheetFormatPr defaultRowHeight="12.75"/>
  <cols>
    <col min="1" max="1" width="6.28515625" customWidth="1"/>
    <col min="2" max="2" width="18.7109375" customWidth="1"/>
    <col min="6" max="6" width="22.85546875" customWidth="1"/>
  </cols>
  <sheetData>
    <row r="4" spans="1:7" ht="18">
      <c r="A4" s="107" t="s">
        <v>34</v>
      </c>
    </row>
    <row r="5" spans="1:7" ht="18">
      <c r="A5" s="107" t="s">
        <v>35</v>
      </c>
    </row>
    <row r="6" spans="1:7" ht="18">
      <c r="A6" s="107"/>
    </row>
    <row r="7" spans="1:7" ht="18">
      <c r="A7" s="107" t="s">
        <v>16</v>
      </c>
    </row>
    <row r="10" spans="1:7">
      <c r="A10" t="s">
        <v>32</v>
      </c>
      <c r="E10" t="s">
        <v>28</v>
      </c>
    </row>
    <row r="12" spans="1:7">
      <c r="A12" s="103">
        <v>1</v>
      </c>
      <c r="B12" s="103" t="s">
        <v>50</v>
      </c>
      <c r="C12" s="105" t="s">
        <v>67</v>
      </c>
      <c r="E12" s="104">
        <v>1</v>
      </c>
      <c r="F12" s="103" t="s">
        <v>87</v>
      </c>
      <c r="G12" s="103" t="s">
        <v>60</v>
      </c>
    </row>
    <row r="13" spans="1:7">
      <c r="A13" s="103">
        <v>2</v>
      </c>
      <c r="B13" s="103" t="s">
        <v>52</v>
      </c>
      <c r="C13" s="103" t="s">
        <v>43</v>
      </c>
      <c r="E13" s="104">
        <v>2</v>
      </c>
      <c r="F13" s="103" t="s">
        <v>86</v>
      </c>
      <c r="G13" s="103" t="s">
        <v>67</v>
      </c>
    </row>
    <row r="14" spans="1:7">
      <c r="A14" s="103">
        <v>3</v>
      </c>
      <c r="B14" s="103" t="s">
        <v>40</v>
      </c>
      <c r="C14" s="103" t="s">
        <v>41</v>
      </c>
      <c r="E14" s="104">
        <v>3</v>
      </c>
      <c r="F14" s="103" t="s">
        <v>88</v>
      </c>
      <c r="G14" s="103" t="s">
        <v>39</v>
      </c>
    </row>
    <row r="15" spans="1:7">
      <c r="A15" s="103">
        <v>4</v>
      </c>
      <c r="B15" s="103" t="s">
        <v>48</v>
      </c>
      <c r="C15" s="103" t="s">
        <v>43</v>
      </c>
      <c r="E15" s="104">
        <v>4</v>
      </c>
      <c r="F15" s="103" t="s">
        <v>89</v>
      </c>
      <c r="G15" s="103" t="s">
        <v>39</v>
      </c>
    </row>
    <row r="16" spans="1:7">
      <c r="A16" s="103">
        <v>5</v>
      </c>
      <c r="B16" s="103" t="s">
        <v>56</v>
      </c>
      <c r="C16" s="103" t="s">
        <v>41</v>
      </c>
    </row>
    <row r="17" spans="1:7">
      <c r="A17" s="103">
        <v>6</v>
      </c>
      <c r="B17" s="103" t="s">
        <v>44</v>
      </c>
      <c r="C17" s="103" t="s">
        <v>45</v>
      </c>
      <c r="E17" t="s">
        <v>27</v>
      </c>
    </row>
    <row r="18" spans="1:7">
      <c r="A18" s="103">
        <v>7</v>
      </c>
      <c r="B18" s="103" t="s">
        <v>49</v>
      </c>
      <c r="C18" s="103" t="s">
        <v>39</v>
      </c>
    </row>
    <row r="19" spans="1:7">
      <c r="A19" s="103">
        <v>8</v>
      </c>
      <c r="B19" s="103" t="s">
        <v>53</v>
      </c>
      <c r="C19" s="103" t="s">
        <v>54</v>
      </c>
      <c r="E19" s="104">
        <v>1</v>
      </c>
      <c r="F19" s="103" t="s">
        <v>97</v>
      </c>
      <c r="G19" s="103" t="s">
        <v>39</v>
      </c>
    </row>
    <row r="20" spans="1:7">
      <c r="A20" s="103">
        <v>9</v>
      </c>
      <c r="B20" s="103" t="s">
        <v>55</v>
      </c>
      <c r="C20" s="103" t="s">
        <v>39</v>
      </c>
      <c r="E20" s="104">
        <v>2</v>
      </c>
      <c r="F20" s="103" t="s">
        <v>99</v>
      </c>
      <c r="G20" s="103" t="s">
        <v>67</v>
      </c>
    </row>
    <row r="21" spans="1:7">
      <c r="A21" s="103">
        <v>10</v>
      </c>
      <c r="B21" s="103" t="s">
        <v>47</v>
      </c>
      <c r="C21" s="103" t="s">
        <v>39</v>
      </c>
      <c r="E21" s="104">
        <v>3</v>
      </c>
      <c r="F21" s="103" t="s">
        <v>96</v>
      </c>
      <c r="G21" s="103" t="s">
        <v>45</v>
      </c>
    </row>
    <row r="22" spans="1:7">
      <c r="A22" s="103">
        <v>11</v>
      </c>
      <c r="B22" s="103" t="s">
        <v>38</v>
      </c>
      <c r="C22" s="103" t="s">
        <v>39</v>
      </c>
      <c r="E22" s="104">
        <v>4</v>
      </c>
      <c r="F22" s="103" t="s">
        <v>92</v>
      </c>
      <c r="G22" s="103" t="s">
        <v>60</v>
      </c>
    </row>
    <row r="23" spans="1:7">
      <c r="A23" s="103">
        <v>12</v>
      </c>
      <c r="B23" s="103" t="s">
        <v>46</v>
      </c>
      <c r="C23" s="103" t="s">
        <v>43</v>
      </c>
      <c r="E23" s="104">
        <v>5</v>
      </c>
      <c r="F23" s="103" t="s">
        <v>98</v>
      </c>
      <c r="G23" s="103" t="s">
        <v>41</v>
      </c>
    </row>
    <row r="24" spans="1:7">
      <c r="A24" s="103">
        <v>13</v>
      </c>
      <c r="B24" s="103" t="s">
        <v>42</v>
      </c>
      <c r="C24" s="105" t="s">
        <v>43</v>
      </c>
      <c r="E24" s="104">
        <v>6</v>
      </c>
      <c r="F24" s="103" t="s">
        <v>94</v>
      </c>
      <c r="G24" s="103" t="s">
        <v>54</v>
      </c>
    </row>
    <row r="25" spans="1:7">
      <c r="A25" s="103">
        <v>14</v>
      </c>
      <c r="B25" s="103" t="s">
        <v>51</v>
      </c>
      <c r="C25" s="103" t="s">
        <v>39</v>
      </c>
      <c r="E25" s="104">
        <v>7</v>
      </c>
      <c r="F25" s="103" t="s">
        <v>95</v>
      </c>
      <c r="G25" s="103" t="s">
        <v>63</v>
      </c>
    </row>
    <row r="26" spans="1:7">
      <c r="E26" s="104">
        <v>8</v>
      </c>
      <c r="F26" s="103" t="s">
        <v>90</v>
      </c>
      <c r="G26" s="103" t="s">
        <v>41</v>
      </c>
    </row>
    <row r="27" spans="1:7">
      <c r="A27" t="s">
        <v>31</v>
      </c>
      <c r="E27" s="104">
        <v>9</v>
      </c>
      <c r="F27" s="103" t="s">
        <v>93</v>
      </c>
      <c r="G27" s="103" t="s">
        <v>67</v>
      </c>
    </row>
    <row r="28" spans="1:7">
      <c r="E28" s="104">
        <v>10</v>
      </c>
      <c r="F28" s="103" t="s">
        <v>91</v>
      </c>
      <c r="G28" s="103" t="s">
        <v>70</v>
      </c>
    </row>
    <row r="29" spans="1:7">
      <c r="A29" s="104">
        <v>1</v>
      </c>
      <c r="B29" s="103" t="s">
        <v>62</v>
      </c>
      <c r="C29" s="103" t="s">
        <v>63</v>
      </c>
      <c r="E29" s="103"/>
      <c r="F29" s="103"/>
      <c r="G29" s="103"/>
    </row>
    <row r="30" spans="1:7">
      <c r="A30" s="104">
        <v>2</v>
      </c>
      <c r="B30" s="103" t="s">
        <v>58</v>
      </c>
      <c r="C30" s="103" t="s">
        <v>41</v>
      </c>
      <c r="E30" t="s">
        <v>17</v>
      </c>
    </row>
    <row r="31" spans="1:7">
      <c r="A31" s="104">
        <v>3</v>
      </c>
      <c r="B31" s="103" t="s">
        <v>65</v>
      </c>
      <c r="C31" s="103" t="s">
        <v>39</v>
      </c>
    </row>
    <row r="32" spans="1:7">
      <c r="A32" s="104">
        <v>4</v>
      </c>
      <c r="B32" s="103" t="s">
        <v>66</v>
      </c>
      <c r="C32" s="103" t="s">
        <v>67</v>
      </c>
      <c r="E32" s="104">
        <v>1</v>
      </c>
      <c r="F32" s="103" t="s">
        <v>119</v>
      </c>
      <c r="G32" s="103" t="s">
        <v>39</v>
      </c>
    </row>
    <row r="33" spans="1:7">
      <c r="A33" s="104">
        <v>5</v>
      </c>
      <c r="B33" s="103" t="s">
        <v>59</v>
      </c>
      <c r="C33" s="103" t="s">
        <v>60</v>
      </c>
      <c r="E33" s="104">
        <v>2</v>
      </c>
      <c r="F33" s="103" t="s">
        <v>100</v>
      </c>
      <c r="G33" s="103" t="s">
        <v>39</v>
      </c>
    </row>
    <row r="34" spans="1:7">
      <c r="A34" s="104">
        <v>6</v>
      </c>
      <c r="B34" s="103" t="s">
        <v>61</v>
      </c>
      <c r="C34" s="103" t="s">
        <v>60</v>
      </c>
      <c r="E34" s="104">
        <v>3</v>
      </c>
      <c r="F34" s="103" t="s">
        <v>101</v>
      </c>
      <c r="G34" s="103" t="s">
        <v>39</v>
      </c>
    </row>
    <row r="35" spans="1:7">
      <c r="A35" s="104">
        <v>7</v>
      </c>
      <c r="B35" s="103" t="s">
        <v>64</v>
      </c>
      <c r="C35" s="103" t="s">
        <v>39</v>
      </c>
    </row>
    <row r="36" spans="1:7">
      <c r="A36" s="104">
        <v>8</v>
      </c>
      <c r="B36" s="103" t="s">
        <v>57</v>
      </c>
      <c r="C36" s="103" t="s">
        <v>39</v>
      </c>
      <c r="E36" t="s">
        <v>18</v>
      </c>
    </row>
    <row r="38" spans="1:7">
      <c r="A38" t="s">
        <v>30</v>
      </c>
      <c r="E38" s="104">
        <v>1</v>
      </c>
      <c r="F38" s="103" t="s">
        <v>105</v>
      </c>
      <c r="G38" s="103" t="s">
        <v>41</v>
      </c>
    </row>
    <row r="39" spans="1:7">
      <c r="E39" s="104">
        <v>2</v>
      </c>
      <c r="F39" s="103" t="s">
        <v>106</v>
      </c>
      <c r="G39" s="103" t="s">
        <v>107</v>
      </c>
    </row>
    <row r="40" spans="1:7">
      <c r="A40" s="104">
        <v>1</v>
      </c>
      <c r="B40" s="103" t="s">
        <v>74</v>
      </c>
      <c r="C40" s="103" t="s">
        <v>60</v>
      </c>
      <c r="E40" s="104">
        <v>3</v>
      </c>
      <c r="F40" s="103" t="s">
        <v>104</v>
      </c>
      <c r="G40" s="103" t="s">
        <v>63</v>
      </c>
    </row>
    <row r="41" spans="1:7">
      <c r="A41" s="104">
        <v>2</v>
      </c>
      <c r="B41" s="103" t="s">
        <v>76</v>
      </c>
      <c r="C41" s="103" t="s">
        <v>67</v>
      </c>
      <c r="E41" s="104">
        <v>4</v>
      </c>
      <c r="F41" s="103" t="s">
        <v>103</v>
      </c>
      <c r="G41" s="103" t="s">
        <v>79</v>
      </c>
    </row>
    <row r="42" spans="1:7">
      <c r="A42" s="104">
        <v>3</v>
      </c>
      <c r="B42" s="103" t="s">
        <v>68</v>
      </c>
      <c r="C42" s="103" t="s">
        <v>67</v>
      </c>
      <c r="E42" s="104">
        <v>5</v>
      </c>
      <c r="F42" s="103" t="s">
        <v>102</v>
      </c>
      <c r="G42" s="103" t="s">
        <v>79</v>
      </c>
    </row>
    <row r="43" spans="1:7">
      <c r="A43" s="104">
        <v>4</v>
      </c>
      <c r="B43" s="103" t="s">
        <v>69</v>
      </c>
      <c r="C43" s="103" t="s">
        <v>70</v>
      </c>
    </row>
    <row r="44" spans="1:7">
      <c r="A44" s="104">
        <v>5</v>
      </c>
      <c r="B44" s="103" t="s">
        <v>77</v>
      </c>
      <c r="C44" s="103" t="s">
        <v>54</v>
      </c>
      <c r="E44" t="s">
        <v>19</v>
      </c>
    </row>
    <row r="45" spans="1:7">
      <c r="A45" s="104">
        <v>6</v>
      </c>
      <c r="B45" s="103" t="s">
        <v>75</v>
      </c>
      <c r="C45" s="103" t="s">
        <v>39</v>
      </c>
    </row>
    <row r="46" spans="1:7">
      <c r="A46" s="104">
        <v>7</v>
      </c>
      <c r="B46" s="103" t="s">
        <v>72</v>
      </c>
      <c r="C46" s="103" t="s">
        <v>73</v>
      </c>
      <c r="E46" s="104">
        <v>1</v>
      </c>
      <c r="F46" s="103" t="s">
        <v>112</v>
      </c>
      <c r="G46" s="103" t="s">
        <v>60</v>
      </c>
    </row>
    <row r="47" spans="1:7">
      <c r="A47" s="104">
        <v>8</v>
      </c>
      <c r="B47" s="103" t="s">
        <v>71</v>
      </c>
      <c r="C47" s="103" t="s">
        <v>39</v>
      </c>
      <c r="E47" s="104">
        <v>2</v>
      </c>
      <c r="F47" s="103" t="s">
        <v>110</v>
      </c>
      <c r="G47" s="103" t="s">
        <v>41</v>
      </c>
    </row>
    <row r="48" spans="1:7">
      <c r="E48" s="104">
        <v>3</v>
      </c>
      <c r="F48" s="103" t="s">
        <v>113</v>
      </c>
      <c r="G48" s="103" t="s">
        <v>41</v>
      </c>
    </row>
    <row r="49" spans="1:7">
      <c r="A49" t="s">
        <v>29</v>
      </c>
      <c r="E49" s="104">
        <v>4</v>
      </c>
      <c r="F49" s="103" t="s">
        <v>111</v>
      </c>
      <c r="G49" s="103" t="s">
        <v>79</v>
      </c>
    </row>
    <row r="50" spans="1:7">
      <c r="E50" s="104">
        <v>5</v>
      </c>
      <c r="F50" s="103" t="s">
        <v>108</v>
      </c>
      <c r="G50" s="103" t="s">
        <v>39</v>
      </c>
    </row>
    <row r="51" spans="1:7">
      <c r="A51" s="104">
        <v>1</v>
      </c>
      <c r="B51" s="103" t="s">
        <v>82</v>
      </c>
      <c r="C51" s="103" t="s">
        <v>70</v>
      </c>
      <c r="E51" s="104">
        <v>6</v>
      </c>
      <c r="F51" s="103" t="s">
        <v>109</v>
      </c>
      <c r="G51" s="103" t="s">
        <v>39</v>
      </c>
    </row>
    <row r="52" spans="1:7">
      <c r="A52" s="104">
        <v>2</v>
      </c>
      <c r="B52" s="103" t="s">
        <v>78</v>
      </c>
      <c r="C52" s="103" t="s">
        <v>79</v>
      </c>
    </row>
    <row r="53" spans="1:7">
      <c r="A53" s="104">
        <v>3</v>
      </c>
      <c r="B53" s="103" t="s">
        <v>85</v>
      </c>
      <c r="C53" s="103" t="s">
        <v>63</v>
      </c>
    </row>
    <row r="54" spans="1:7">
      <c r="A54" s="104">
        <v>4</v>
      </c>
      <c r="B54" s="103" t="s">
        <v>83</v>
      </c>
      <c r="C54" s="103" t="s">
        <v>84</v>
      </c>
    </row>
    <row r="55" spans="1:7">
      <c r="A55" s="104">
        <v>5</v>
      </c>
      <c r="B55" s="103" t="s">
        <v>81</v>
      </c>
      <c r="C55" s="103" t="s">
        <v>60</v>
      </c>
    </row>
    <row r="56" spans="1:7">
      <c r="A56" s="104">
        <v>6</v>
      </c>
      <c r="B56" s="103" t="s">
        <v>80</v>
      </c>
      <c r="C56" s="103" t="s">
        <v>79</v>
      </c>
    </row>
    <row r="57" spans="1:7">
      <c r="A57" s="104">
        <v>7</v>
      </c>
      <c r="B57" s="103" t="s">
        <v>118</v>
      </c>
      <c r="C57" s="103" t="s">
        <v>39</v>
      </c>
    </row>
    <row r="59" spans="1:7">
      <c r="A59" t="s">
        <v>20</v>
      </c>
      <c r="E59" t="s">
        <v>21</v>
      </c>
    </row>
    <row r="61" spans="1:7">
      <c r="A61" s="104">
        <v>1</v>
      </c>
      <c r="B61" s="105" t="s">
        <v>186</v>
      </c>
      <c r="C61" s="105" t="s">
        <v>54</v>
      </c>
      <c r="E61" s="104">
        <v>1</v>
      </c>
      <c r="F61" s="103" t="s">
        <v>173</v>
      </c>
      <c r="G61" s="103" t="s">
        <v>54</v>
      </c>
    </row>
    <row r="62" spans="1:7">
      <c r="A62" s="104">
        <v>2</v>
      </c>
      <c r="B62" s="105" t="s">
        <v>181</v>
      </c>
      <c r="C62" s="105" t="s">
        <v>45</v>
      </c>
      <c r="E62" s="104">
        <v>2</v>
      </c>
      <c r="F62" s="105" t="s">
        <v>169</v>
      </c>
      <c r="G62" s="105" t="s">
        <v>39</v>
      </c>
    </row>
    <row r="63" spans="1:7">
      <c r="A63" s="104">
        <v>3</v>
      </c>
      <c r="B63" s="105" t="s">
        <v>177</v>
      </c>
      <c r="C63" s="105" t="s">
        <v>70</v>
      </c>
      <c r="E63" s="104">
        <v>3</v>
      </c>
      <c r="F63" s="103" t="s">
        <v>172</v>
      </c>
      <c r="G63" s="103" t="s">
        <v>139</v>
      </c>
    </row>
    <row r="64" spans="1:7">
      <c r="A64" s="106" t="s">
        <v>179</v>
      </c>
      <c r="B64" s="105" t="s">
        <v>178</v>
      </c>
      <c r="C64" s="105" t="s">
        <v>54</v>
      </c>
      <c r="E64" s="104">
        <v>4</v>
      </c>
      <c r="F64" s="103" t="s">
        <v>174</v>
      </c>
      <c r="G64" s="103" t="s">
        <v>125</v>
      </c>
    </row>
    <row r="65" spans="1:7">
      <c r="A65" s="104" t="s">
        <v>179</v>
      </c>
      <c r="B65" s="105" t="s">
        <v>180</v>
      </c>
      <c r="C65" s="105" t="s">
        <v>39</v>
      </c>
      <c r="E65" s="104">
        <v>5</v>
      </c>
      <c r="F65" s="103" t="s">
        <v>170</v>
      </c>
      <c r="G65" s="103" t="s">
        <v>39</v>
      </c>
    </row>
    <row r="66" spans="1:7">
      <c r="A66" s="104">
        <v>6</v>
      </c>
      <c r="B66" s="105" t="s">
        <v>175</v>
      </c>
      <c r="C66" s="105" t="s">
        <v>176</v>
      </c>
    </row>
    <row r="67" spans="1:7">
      <c r="A67" s="104">
        <v>7</v>
      </c>
      <c r="B67" s="105" t="s">
        <v>182</v>
      </c>
      <c r="C67" s="105" t="s">
        <v>39</v>
      </c>
    </row>
    <row r="68" spans="1:7">
      <c r="A68" s="104">
        <v>8</v>
      </c>
      <c r="B68" s="105" t="s">
        <v>184</v>
      </c>
      <c r="C68" s="105" t="s">
        <v>73</v>
      </c>
    </row>
    <row r="70" spans="1:7">
      <c r="A70" t="s">
        <v>22</v>
      </c>
      <c r="E70" t="s">
        <v>187</v>
      </c>
    </row>
    <row r="72" spans="1:7">
      <c r="A72" s="104">
        <v>1</v>
      </c>
      <c r="B72" s="103" t="s">
        <v>167</v>
      </c>
      <c r="C72" s="103" t="s">
        <v>67</v>
      </c>
      <c r="E72" s="103">
        <v>1</v>
      </c>
      <c r="F72" s="103" t="s">
        <v>161</v>
      </c>
      <c r="G72" s="103" t="s">
        <v>139</v>
      </c>
    </row>
    <row r="73" spans="1:7">
      <c r="A73" s="104">
        <v>2</v>
      </c>
      <c r="B73" s="103" t="s">
        <v>164</v>
      </c>
      <c r="C73" s="103" t="s">
        <v>41</v>
      </c>
    </row>
    <row r="74" spans="1:7">
      <c r="A74" s="104">
        <v>3</v>
      </c>
      <c r="B74" s="103" t="s">
        <v>165</v>
      </c>
      <c r="C74" s="103" t="s">
        <v>39</v>
      </c>
    </row>
    <row r="75" spans="1:7">
      <c r="A75" s="104">
        <v>4</v>
      </c>
      <c r="B75" s="103" t="s">
        <v>166</v>
      </c>
      <c r="C75" s="103" t="s">
        <v>70</v>
      </c>
    </row>
    <row r="76" spans="1:7">
      <c r="A76" s="104">
        <v>5</v>
      </c>
      <c r="B76" s="103" t="s">
        <v>168</v>
      </c>
      <c r="C76" s="103" t="s">
        <v>129</v>
      </c>
    </row>
    <row r="77" spans="1:7">
      <c r="A77" s="104">
        <v>6</v>
      </c>
      <c r="B77" s="103" t="s">
        <v>162</v>
      </c>
      <c r="C77" s="103" t="s">
        <v>73</v>
      </c>
    </row>
    <row r="80" spans="1:7" ht="18">
      <c r="A80" s="107" t="s">
        <v>188</v>
      </c>
    </row>
    <row r="82" spans="1:7">
      <c r="A82" s="108" t="s">
        <v>24</v>
      </c>
      <c r="E82" s="108" t="s">
        <v>187</v>
      </c>
    </row>
    <row r="84" spans="1:7">
      <c r="A84" s="104">
        <v>1</v>
      </c>
      <c r="B84" s="103" t="s">
        <v>157</v>
      </c>
      <c r="C84" s="103" t="s">
        <v>54</v>
      </c>
      <c r="E84" s="104">
        <v>1</v>
      </c>
      <c r="F84" s="103" t="s">
        <v>132</v>
      </c>
      <c r="G84" s="103" t="s">
        <v>133</v>
      </c>
    </row>
    <row r="85" spans="1:7">
      <c r="A85" s="104">
        <v>2</v>
      </c>
      <c r="B85" s="103" t="s">
        <v>156</v>
      </c>
      <c r="C85" s="103" t="s">
        <v>79</v>
      </c>
      <c r="E85" s="104">
        <v>2</v>
      </c>
      <c r="F85" s="103" t="s">
        <v>134</v>
      </c>
      <c r="G85" s="103" t="s">
        <v>135</v>
      </c>
    </row>
    <row r="86" spans="1:7">
      <c r="E86" s="104">
        <v>3</v>
      </c>
      <c r="F86" s="103" t="s">
        <v>137</v>
      </c>
      <c r="G86" s="103" t="s">
        <v>125</v>
      </c>
    </row>
    <row r="87" spans="1:7">
      <c r="A87" s="108" t="s">
        <v>189</v>
      </c>
      <c r="E87" s="104">
        <v>4</v>
      </c>
      <c r="F87" s="103" t="s">
        <v>126</v>
      </c>
      <c r="G87" s="103" t="s">
        <v>127</v>
      </c>
    </row>
    <row r="88" spans="1:7">
      <c r="E88" s="104">
        <v>6</v>
      </c>
      <c r="F88" s="103" t="s">
        <v>124</v>
      </c>
      <c r="G88" s="103" t="s">
        <v>125</v>
      </c>
    </row>
    <row r="89" spans="1:7">
      <c r="A89" s="104">
        <v>1</v>
      </c>
      <c r="B89" s="103" t="s">
        <v>153</v>
      </c>
      <c r="C89" s="103" t="s">
        <v>43</v>
      </c>
      <c r="E89" s="104">
        <v>5</v>
      </c>
      <c r="F89" s="103" t="s">
        <v>138</v>
      </c>
      <c r="G89" s="103" t="s">
        <v>139</v>
      </c>
    </row>
    <row r="90" spans="1:7">
      <c r="A90" s="104">
        <v>2</v>
      </c>
      <c r="B90" s="103" t="s">
        <v>152</v>
      </c>
      <c r="C90" s="103" t="s">
        <v>79</v>
      </c>
      <c r="E90" s="104">
        <v>7</v>
      </c>
      <c r="F90" s="103" t="s">
        <v>136</v>
      </c>
      <c r="G90" s="103" t="s">
        <v>39</v>
      </c>
    </row>
    <row r="91" spans="1:7">
      <c r="A91" s="104">
        <v>3</v>
      </c>
      <c r="B91" s="103" t="s">
        <v>154</v>
      </c>
      <c r="C91" s="103" t="s">
        <v>54</v>
      </c>
      <c r="E91" s="104">
        <v>8</v>
      </c>
      <c r="F91" s="103" t="s">
        <v>128</v>
      </c>
      <c r="G91" s="103" t="s">
        <v>129</v>
      </c>
    </row>
    <row r="93" spans="1:7">
      <c r="A93" s="108" t="s">
        <v>190</v>
      </c>
    </row>
    <row r="95" spans="1:7">
      <c r="A95" s="104">
        <v>1</v>
      </c>
      <c r="B95" s="103" t="s">
        <v>151</v>
      </c>
      <c r="C95" s="103" t="s">
        <v>43</v>
      </c>
    </row>
    <row r="96" spans="1:7">
      <c r="A96" s="104">
        <v>2</v>
      </c>
      <c r="B96" s="103" t="s">
        <v>144</v>
      </c>
      <c r="C96" s="103" t="s">
        <v>145</v>
      </c>
    </row>
    <row r="97" spans="1:3">
      <c r="A97" s="104">
        <v>3</v>
      </c>
      <c r="B97" s="103" t="s">
        <v>141</v>
      </c>
      <c r="C97" s="103" t="s">
        <v>43</v>
      </c>
    </row>
    <row r="98" spans="1:3">
      <c r="A98" s="104">
        <v>4</v>
      </c>
      <c r="B98" s="103" t="s">
        <v>148</v>
      </c>
      <c r="C98" s="103" t="s">
        <v>149</v>
      </c>
    </row>
    <row r="99" spans="1:3">
      <c r="A99" s="104">
        <v>5</v>
      </c>
      <c r="B99" s="103" t="s">
        <v>142</v>
      </c>
      <c r="C99" s="103" t="s">
        <v>41</v>
      </c>
    </row>
    <row r="100" spans="1:3">
      <c r="A100" s="104">
        <v>6</v>
      </c>
      <c r="B100" s="103" t="s">
        <v>146</v>
      </c>
      <c r="C100" s="103" t="s">
        <v>60</v>
      </c>
    </row>
    <row r="101" spans="1:3">
      <c r="A101" s="104">
        <v>7</v>
      </c>
      <c r="B101" s="103" t="s">
        <v>150</v>
      </c>
      <c r="C101" s="103" t="s">
        <v>39</v>
      </c>
    </row>
    <row r="102" spans="1:3">
      <c r="A102" s="104">
        <v>8</v>
      </c>
      <c r="B102" s="103" t="s">
        <v>140</v>
      </c>
      <c r="C102" s="103" t="s">
        <v>39</v>
      </c>
    </row>
  </sheetData>
  <pageMargins left="0.43" right="0.5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51"/>
  <sheetViews>
    <sheetView topLeftCell="A10" workbookViewId="0">
      <selection activeCell="A43" sqref="A43:C50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8" customWidth="1"/>
    <col min="5" max="5" width="6.28515625" customWidth="1"/>
    <col min="6" max="6" width="6.5703125" customWidth="1"/>
    <col min="7" max="7" width="9.140625" customWidth="1"/>
    <col min="8" max="9" width="8.140625" customWidth="1"/>
    <col min="10" max="10" width="5.7109375" customWidth="1"/>
    <col min="11" max="11" width="7.140625" customWidth="1"/>
    <col min="12" max="12" width="7.85546875" customWidth="1"/>
    <col min="13" max="13" width="7" customWidth="1"/>
    <col min="14" max="14" width="7.5703125" customWidth="1"/>
    <col min="15" max="15" width="9.140625" customWidth="1"/>
    <col min="16" max="16" width="6.7109375" customWidth="1"/>
    <col min="17" max="17" width="7.7109375" customWidth="1"/>
    <col min="18" max="18" width="7.42578125" customWidth="1"/>
    <col min="19" max="19" width="6.42578125" customWidth="1"/>
    <col min="20" max="20" width="9.14062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31</v>
      </c>
    </row>
    <row r="9" spans="1:27">
      <c r="B9" t="s">
        <v>16</v>
      </c>
    </row>
    <row r="11" spans="1:27" ht="13.5" thickBot="1"/>
    <row r="12" spans="1:27" ht="30.75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57</v>
      </c>
      <c r="C14" s="46" t="s">
        <v>39</v>
      </c>
      <c r="D14" s="44">
        <v>0</v>
      </c>
      <c r="E14" s="45">
        <v>8</v>
      </c>
      <c r="F14" s="47">
        <f>LOOKUP($E14,$Z14:$Z40,$AA14:$AA40)</f>
        <v>19</v>
      </c>
      <c r="G14" s="72">
        <v>1.61</v>
      </c>
      <c r="H14" s="62">
        <v>1.6</v>
      </c>
      <c r="I14" s="64">
        <v>1.63</v>
      </c>
      <c r="J14" s="45">
        <v>7</v>
      </c>
      <c r="K14" s="46">
        <f>LOOKUP($J14,$Z14:$Z40,$AA14:$AA40)</f>
        <v>20</v>
      </c>
      <c r="L14" s="63">
        <v>0</v>
      </c>
      <c r="M14" s="45">
        <v>7</v>
      </c>
      <c r="N14" s="46">
        <f>LOOKUP($M14,$Z14:$Z40,$AA14:$AA40)</f>
        <v>20</v>
      </c>
      <c r="O14" s="63">
        <v>19.25</v>
      </c>
      <c r="P14" s="45">
        <v>4</v>
      </c>
      <c r="Q14" s="46">
        <f>LOOKUP($P14,$Z14:$Z40,$AA14:$AA40)</f>
        <v>23</v>
      </c>
      <c r="R14" s="44">
        <v>54.53</v>
      </c>
      <c r="S14" s="45">
        <v>8</v>
      </c>
      <c r="T14" s="46">
        <f>LOOKUP($S14,$Z14:$Z40,$AA14:$AA40)</f>
        <v>19</v>
      </c>
      <c r="U14" s="49">
        <f>F14+K14+N14+Q14+T14</f>
        <v>101</v>
      </c>
      <c r="V14" s="50">
        <v>8</v>
      </c>
      <c r="Z14" s="1">
        <v>1</v>
      </c>
      <c r="AA14" s="1">
        <v>30</v>
      </c>
    </row>
    <row r="15" spans="1:27">
      <c r="A15" s="3">
        <v>2</v>
      </c>
      <c r="B15" s="2" t="s">
        <v>58</v>
      </c>
      <c r="C15" s="4" t="s">
        <v>41</v>
      </c>
      <c r="D15" s="3">
        <v>28</v>
      </c>
      <c r="E15" s="2">
        <v>1</v>
      </c>
      <c r="F15" s="8">
        <f>LOOKUP($E15,$Z14:$Z40,$AA14:$AA40)</f>
        <v>30</v>
      </c>
      <c r="G15" s="38">
        <v>1.73</v>
      </c>
      <c r="H15" s="70">
        <v>1.84</v>
      </c>
      <c r="I15" s="39">
        <v>1.89</v>
      </c>
      <c r="J15" s="2">
        <v>5</v>
      </c>
      <c r="K15" s="4">
        <f>LOOKUP($J15,$Z14:$Z40,$AA14:$AA40)</f>
        <v>22</v>
      </c>
      <c r="L15" s="38">
        <v>10.78</v>
      </c>
      <c r="M15" s="2">
        <v>1</v>
      </c>
      <c r="N15" s="4">
        <f>LOOKUP($M15,$Z14:$Z40,$AA14:$AA40)</f>
        <v>30</v>
      </c>
      <c r="O15" s="38">
        <v>18.39</v>
      </c>
      <c r="P15" s="2">
        <v>3</v>
      </c>
      <c r="Q15" s="4">
        <f>LOOKUP($P15,$Z14:$Z40,$AA14:$AA40)</f>
        <v>25</v>
      </c>
      <c r="R15" s="3">
        <v>31.63</v>
      </c>
      <c r="S15" s="2">
        <v>2</v>
      </c>
      <c r="T15" s="4">
        <f>LOOKUP($S15,$Z14:$Z40,$AA14:$AA40)</f>
        <v>27</v>
      </c>
      <c r="U15" s="18">
        <f t="shared" ref="U15:U40" si="0">F15+K15+N15+Q15+T15</f>
        <v>134</v>
      </c>
      <c r="V15" s="11">
        <v>2</v>
      </c>
      <c r="Z15" s="1">
        <v>2</v>
      </c>
      <c r="AA15" s="1">
        <v>27</v>
      </c>
    </row>
    <row r="16" spans="1:27">
      <c r="A16" s="3">
        <v>3</v>
      </c>
      <c r="B16" s="2" t="s">
        <v>59</v>
      </c>
      <c r="C16" s="4" t="s">
        <v>60</v>
      </c>
      <c r="D16" s="3">
        <v>17</v>
      </c>
      <c r="E16" s="2">
        <v>2</v>
      </c>
      <c r="F16" s="8">
        <f>LOOKUP($E16,$Z14:$Z40,$AA14:$AA40)</f>
        <v>27</v>
      </c>
      <c r="G16" s="38">
        <v>1.9</v>
      </c>
      <c r="H16" s="70">
        <v>1.94</v>
      </c>
      <c r="I16" s="39">
        <v>1.96</v>
      </c>
      <c r="J16" s="2">
        <v>3</v>
      </c>
      <c r="K16" s="4">
        <f>LOOKUP($J16,$Z14:$Z40,$AA14:$AA40)</f>
        <v>25</v>
      </c>
      <c r="L16" s="38">
        <v>0</v>
      </c>
      <c r="M16" s="2">
        <v>7</v>
      </c>
      <c r="N16" s="4">
        <f>LOOKUP($M16,$Z14:$Z40,$AA14:$AA40)</f>
        <v>20</v>
      </c>
      <c r="O16" s="38">
        <v>23.79</v>
      </c>
      <c r="P16" s="2">
        <v>8</v>
      </c>
      <c r="Q16" s="4">
        <f>LOOKUP($P16,$Z14:$Z40,$AA14:$AA40)</f>
        <v>19</v>
      </c>
      <c r="R16" s="3">
        <v>38.590000000000003</v>
      </c>
      <c r="S16" s="2">
        <v>4</v>
      </c>
      <c r="T16" s="4">
        <f>LOOKUP($S16,$Z14:$Z40,$AA14:$AA40)</f>
        <v>23</v>
      </c>
      <c r="U16" s="18">
        <f t="shared" si="0"/>
        <v>114</v>
      </c>
      <c r="V16" s="11">
        <v>5</v>
      </c>
      <c r="Z16" s="1">
        <v>3</v>
      </c>
      <c r="AA16" s="1">
        <v>25</v>
      </c>
    </row>
    <row r="17" spans="1:27">
      <c r="A17" s="3">
        <v>4</v>
      </c>
      <c r="B17" s="2" t="s">
        <v>61</v>
      </c>
      <c r="C17" s="4" t="s">
        <v>60</v>
      </c>
      <c r="D17" s="3">
        <v>3</v>
      </c>
      <c r="E17" s="2">
        <v>6</v>
      </c>
      <c r="F17" s="8">
        <f>LOOKUP($E17,$Z14:$Z41,$AA14:$AA41)</f>
        <v>21</v>
      </c>
      <c r="G17" s="43">
        <v>1.65</v>
      </c>
      <c r="H17" s="39">
        <v>1.73</v>
      </c>
      <c r="I17" s="40">
        <v>1.7</v>
      </c>
      <c r="J17" s="2">
        <v>6</v>
      </c>
      <c r="K17" s="4">
        <f>LOOKUP($J17,$Z14:$Z41,$AA14:$AA41)</f>
        <v>21</v>
      </c>
      <c r="L17" s="38">
        <v>12.59</v>
      </c>
      <c r="M17" s="2">
        <v>2</v>
      </c>
      <c r="N17" s="4">
        <f>LOOKUP($M17,$Z14:$Z41,$AA14:$AA41)</f>
        <v>27</v>
      </c>
      <c r="O17" s="38">
        <v>19.84</v>
      </c>
      <c r="P17" s="2">
        <v>5</v>
      </c>
      <c r="Q17" s="4">
        <f>LOOKUP($P17,$Z14:$Z41,$AA14:$AA41)</f>
        <v>22</v>
      </c>
      <c r="R17" s="3">
        <v>38.85</v>
      </c>
      <c r="S17" s="2">
        <v>5</v>
      </c>
      <c r="T17" s="4">
        <f>LOOKUP($S17,$Z14:$Z41,$AA14:$AA41)</f>
        <v>22</v>
      </c>
      <c r="U17" s="18">
        <f t="shared" si="0"/>
        <v>113</v>
      </c>
      <c r="V17" s="11">
        <v>6</v>
      </c>
      <c r="Z17" s="1">
        <v>4</v>
      </c>
      <c r="AA17" s="1">
        <v>23</v>
      </c>
    </row>
    <row r="18" spans="1:27">
      <c r="A18" s="3">
        <v>5</v>
      </c>
      <c r="B18" s="2" t="s">
        <v>62</v>
      </c>
      <c r="C18" s="4" t="s">
        <v>63</v>
      </c>
      <c r="D18" s="3">
        <v>17</v>
      </c>
      <c r="E18" s="2">
        <v>2</v>
      </c>
      <c r="F18" s="8">
        <f>LOOKUP($E18,$Z14:$Z42,$AA14:$AA42)</f>
        <v>27</v>
      </c>
      <c r="G18" s="42">
        <v>2.0299999999999998</v>
      </c>
      <c r="H18" s="40">
        <v>2.02</v>
      </c>
      <c r="I18" s="40">
        <v>2.0099999999999998</v>
      </c>
      <c r="J18" s="2">
        <v>1</v>
      </c>
      <c r="K18" s="4">
        <f>LOOKUP($J18,$Z14:$Z42,$AA14:$AA42)</f>
        <v>30</v>
      </c>
      <c r="L18" s="38">
        <v>13.41</v>
      </c>
      <c r="M18" s="2">
        <v>4</v>
      </c>
      <c r="N18" s="4">
        <f>LOOKUP($M18,$Z14:$Z42,$AA14:$AA42)</f>
        <v>23</v>
      </c>
      <c r="O18" s="38">
        <v>17.559999999999999</v>
      </c>
      <c r="P18" s="2">
        <v>2</v>
      </c>
      <c r="Q18" s="4">
        <f>LOOKUP($P18,$Z14:$Z42,$AA14:$AA42)</f>
        <v>27</v>
      </c>
      <c r="R18" s="3">
        <v>27.63</v>
      </c>
      <c r="S18" s="2">
        <v>1</v>
      </c>
      <c r="T18" s="4">
        <f>LOOKUP($S18,$Z14:$Z42,$AA14:$AA42)</f>
        <v>30</v>
      </c>
      <c r="U18" s="18">
        <f t="shared" si="0"/>
        <v>137</v>
      </c>
      <c r="V18" s="11">
        <v>1</v>
      </c>
      <c r="Z18" s="1">
        <v>5</v>
      </c>
      <c r="AA18" s="1">
        <v>22</v>
      </c>
    </row>
    <row r="19" spans="1:27">
      <c r="A19" s="3">
        <v>6</v>
      </c>
      <c r="B19" s="2" t="s">
        <v>64</v>
      </c>
      <c r="C19" s="4" t="s">
        <v>39</v>
      </c>
      <c r="D19" s="3">
        <v>1</v>
      </c>
      <c r="E19" s="2">
        <v>7</v>
      </c>
      <c r="F19" s="8">
        <f>LOOKUP($E19,$Z14:$Z43,$AA14:$AA43)</f>
        <v>20</v>
      </c>
      <c r="G19" s="38">
        <v>1.47</v>
      </c>
      <c r="H19" s="70">
        <v>1.51</v>
      </c>
      <c r="I19" s="39">
        <v>1.56</v>
      </c>
      <c r="J19" s="2">
        <v>8</v>
      </c>
      <c r="K19" s="4">
        <f>LOOKUP($J19,$Z14:$Z43,$AA14:$AA43)</f>
        <v>19</v>
      </c>
      <c r="L19" s="38">
        <v>25.19</v>
      </c>
      <c r="M19" s="2">
        <v>6</v>
      </c>
      <c r="N19" s="4">
        <f>LOOKUP($M19,$Z14:$Z43,$AA14:$AA43)</f>
        <v>21</v>
      </c>
      <c r="O19" s="38">
        <v>21.37</v>
      </c>
      <c r="P19" s="2">
        <v>6</v>
      </c>
      <c r="Q19" s="4">
        <f>LOOKUP($P19,$Z14:$Z43,$AA14:$AA43)</f>
        <v>21</v>
      </c>
      <c r="R19" s="3">
        <v>46.65</v>
      </c>
      <c r="S19" s="2">
        <v>7</v>
      </c>
      <c r="T19" s="4">
        <f>LOOKUP($S19,$Z14:$Z43,$AA14:$AA43)</f>
        <v>20</v>
      </c>
      <c r="U19" s="18">
        <f t="shared" si="0"/>
        <v>101</v>
      </c>
      <c r="V19" s="11">
        <v>7</v>
      </c>
      <c r="Z19" s="1">
        <v>6</v>
      </c>
      <c r="AA19" s="1">
        <v>21</v>
      </c>
    </row>
    <row r="20" spans="1:27">
      <c r="A20" s="3">
        <v>7</v>
      </c>
      <c r="B20" s="2" t="s">
        <v>65</v>
      </c>
      <c r="C20" s="4" t="s">
        <v>39</v>
      </c>
      <c r="D20" s="3">
        <v>8</v>
      </c>
      <c r="E20" s="2">
        <v>5</v>
      </c>
      <c r="F20" s="8">
        <f>LOOKUP($E20,$Z14:$Z44,$AA14:$AA44)</f>
        <v>22</v>
      </c>
      <c r="G20" s="43">
        <v>1.96</v>
      </c>
      <c r="H20" s="40">
        <v>1.78</v>
      </c>
      <c r="I20" s="39">
        <v>2</v>
      </c>
      <c r="J20" s="2">
        <v>2</v>
      </c>
      <c r="K20" s="4">
        <f>LOOKUP($J20,$Z14:$Z44,$AA14:$AA44)</f>
        <v>27</v>
      </c>
      <c r="L20" s="38">
        <v>15.68</v>
      </c>
      <c r="M20" s="2">
        <v>5</v>
      </c>
      <c r="N20" s="4">
        <f>LOOKUP($M20,$Z14:$Z44,$AA14:$AA44)</f>
        <v>22</v>
      </c>
      <c r="O20" s="38">
        <v>17.25</v>
      </c>
      <c r="P20" s="2">
        <v>1</v>
      </c>
      <c r="Q20" s="4">
        <f>LOOKUP($P20,$Z14:$Z44,$AA14:$AA44)</f>
        <v>30</v>
      </c>
      <c r="R20" s="3">
        <v>41.71</v>
      </c>
      <c r="S20" s="2">
        <v>6</v>
      </c>
      <c r="T20" s="4">
        <f>LOOKUP($S20,$Z14:$Z44,$AA14:$AA44)</f>
        <v>21</v>
      </c>
      <c r="U20" s="18">
        <f t="shared" si="0"/>
        <v>122</v>
      </c>
      <c r="V20" s="11">
        <v>3</v>
      </c>
      <c r="Z20" s="1">
        <v>7</v>
      </c>
      <c r="AA20" s="1">
        <v>20</v>
      </c>
    </row>
    <row r="21" spans="1:27" ht="13.5" thickBot="1">
      <c r="A21" s="5">
        <v>8</v>
      </c>
      <c r="B21" s="6" t="s">
        <v>66</v>
      </c>
      <c r="C21" s="7" t="s">
        <v>67</v>
      </c>
      <c r="D21" s="5">
        <v>11</v>
      </c>
      <c r="E21" s="6">
        <v>4</v>
      </c>
      <c r="F21" s="9">
        <f>LOOKUP($E21,$Z14:$Z45,$AA14:$AA45)</f>
        <v>23</v>
      </c>
      <c r="G21" s="66">
        <v>1.89</v>
      </c>
      <c r="H21" s="67">
        <v>1.9</v>
      </c>
      <c r="I21" s="73">
        <v>1.87</v>
      </c>
      <c r="J21" s="6">
        <v>4</v>
      </c>
      <c r="K21" s="7">
        <f>LOOKUP($J21,$Z14:$Z45,$AA14:$AA45)</f>
        <v>23</v>
      </c>
      <c r="L21" s="66">
        <v>13.21</v>
      </c>
      <c r="M21" s="6">
        <v>3</v>
      </c>
      <c r="N21" s="7">
        <f>LOOKUP($M21,$Z14:$Z45,$AA14:$AA45)</f>
        <v>25</v>
      </c>
      <c r="O21" s="66">
        <v>23.69</v>
      </c>
      <c r="P21" s="6">
        <v>7</v>
      </c>
      <c r="Q21" s="7">
        <f>LOOKUP($P21,$Z14:$Z45,$AA14:$AA45)</f>
        <v>20</v>
      </c>
      <c r="R21" s="66">
        <v>34</v>
      </c>
      <c r="S21" s="6">
        <v>3</v>
      </c>
      <c r="T21" s="7">
        <f>LOOKUP($S21,$Z14:$Z45,$AA14:$AA45)</f>
        <v>25</v>
      </c>
      <c r="U21" s="24">
        <f t="shared" si="0"/>
        <v>116</v>
      </c>
      <c r="V21" s="13">
        <v>4</v>
      </c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35"/>
      <c r="H22" s="36"/>
      <c r="I22" s="37"/>
      <c r="J22" s="15"/>
      <c r="K22" s="16" t="e">
        <f>LOOKUP($J22,$Z14:$Z46,$AA14:$AA46)</f>
        <v>#N/A</v>
      </c>
      <c r="L22" s="35"/>
      <c r="M22" s="15"/>
      <c r="N22" s="16" t="e">
        <f>LOOKUP($M22,$Z14:$Z46,$AA14:$AA46)</f>
        <v>#N/A</v>
      </c>
      <c r="O22" s="35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si="0"/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8"/>
      <c r="H23" s="40"/>
      <c r="I23" s="39"/>
      <c r="J23" s="2"/>
      <c r="K23" s="4" t="e">
        <f>LOOKUP($J23,$Z14:$Z47,$AA14:$AA47)</f>
        <v>#N/A</v>
      </c>
      <c r="L23" s="38"/>
      <c r="M23" s="2"/>
      <c r="N23" s="4" t="e">
        <f>LOOKUP($M23,$Z14:$Z47,$AA14:$AA47)</f>
        <v>#N/A</v>
      </c>
      <c r="O23" s="38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8" t="e">
        <f t="shared" si="0"/>
        <v>#N/A</v>
      </c>
      <c r="V40" s="13"/>
      <c r="Z40" s="1">
        <v>27</v>
      </c>
      <c r="AA40" s="1">
        <v>0</v>
      </c>
    </row>
    <row r="43" spans="1:27">
      <c r="A43" s="104">
        <v>1</v>
      </c>
      <c r="B43" s="103" t="s">
        <v>62</v>
      </c>
      <c r="C43" s="103" t="s">
        <v>63</v>
      </c>
    </row>
    <row r="44" spans="1:27">
      <c r="A44" s="104">
        <v>2</v>
      </c>
      <c r="B44" s="103" t="s">
        <v>58</v>
      </c>
      <c r="C44" s="103" t="s">
        <v>41</v>
      </c>
    </row>
    <row r="45" spans="1:27">
      <c r="A45" s="104">
        <v>3</v>
      </c>
      <c r="B45" s="103" t="s">
        <v>65</v>
      </c>
      <c r="C45" s="103" t="s">
        <v>39</v>
      </c>
    </row>
    <row r="46" spans="1:27">
      <c r="A46" s="104">
        <v>4</v>
      </c>
      <c r="B46" s="103" t="s">
        <v>66</v>
      </c>
      <c r="C46" s="103" t="s">
        <v>67</v>
      </c>
    </row>
    <row r="47" spans="1:27">
      <c r="A47" s="104">
        <v>5</v>
      </c>
      <c r="B47" s="103" t="s">
        <v>59</v>
      </c>
      <c r="C47" s="103" t="s">
        <v>60</v>
      </c>
    </row>
    <row r="48" spans="1:27">
      <c r="A48" s="104">
        <v>6</v>
      </c>
      <c r="B48" s="103" t="s">
        <v>61</v>
      </c>
      <c r="C48" s="103" t="s">
        <v>60</v>
      </c>
    </row>
    <row r="49" spans="1:3">
      <c r="A49" s="104">
        <v>7</v>
      </c>
      <c r="B49" s="103" t="s">
        <v>64</v>
      </c>
      <c r="C49" s="103" t="s">
        <v>39</v>
      </c>
    </row>
    <row r="50" spans="1:3">
      <c r="A50" s="104">
        <v>8</v>
      </c>
      <c r="B50" s="103" t="s">
        <v>57</v>
      </c>
      <c r="C50" s="103" t="s">
        <v>39</v>
      </c>
    </row>
    <row r="51" spans="1:3">
      <c r="A51" s="103"/>
      <c r="B51" s="103"/>
      <c r="C51" s="103"/>
    </row>
  </sheetData>
  <sortState ref="A43:C51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50"/>
  <sheetViews>
    <sheetView topLeftCell="A10" workbookViewId="0">
      <selection activeCell="A42" sqref="A42:C49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7109375" customWidth="1"/>
    <col min="5" max="5" width="6.140625" customWidth="1"/>
    <col min="6" max="6" width="7" customWidth="1"/>
    <col min="7" max="7" width="7.28515625" customWidth="1"/>
    <col min="8" max="8" width="7.85546875" customWidth="1"/>
    <col min="9" max="9" width="7" customWidth="1"/>
    <col min="10" max="10" width="6.42578125" customWidth="1"/>
    <col min="11" max="11" width="6.85546875" customWidth="1"/>
    <col min="12" max="17" width="9.140625" customWidth="1"/>
    <col min="18" max="18" width="7.42578125" customWidth="1"/>
    <col min="19" max="19" width="6" customWidth="1"/>
    <col min="20" max="20" width="7.14062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30</v>
      </c>
    </row>
    <row r="9" spans="1:27">
      <c r="B9" t="s">
        <v>16</v>
      </c>
    </row>
    <row r="11" spans="1:27" ht="13.5" thickBot="1"/>
    <row r="12" spans="1:27" ht="29.25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68</v>
      </c>
      <c r="C14" s="46" t="s">
        <v>67</v>
      </c>
      <c r="D14" s="44">
        <v>17</v>
      </c>
      <c r="E14" s="45">
        <v>4</v>
      </c>
      <c r="F14" s="47">
        <f>LOOKUP($E14,$Z14:$Z40,$AA14:$AA40)</f>
        <v>23</v>
      </c>
      <c r="G14" s="63">
        <v>1.99</v>
      </c>
      <c r="H14" s="71">
        <v>1.96</v>
      </c>
      <c r="I14" s="64">
        <v>2</v>
      </c>
      <c r="J14" s="45">
        <v>3</v>
      </c>
      <c r="K14" s="46">
        <f>LOOKUP($J14,$Z14:$Z40,$AA14:$AA40)</f>
        <v>25</v>
      </c>
      <c r="L14" s="63">
        <v>11.16</v>
      </c>
      <c r="M14" s="45">
        <v>3</v>
      </c>
      <c r="N14" s="46">
        <f>LOOKUP($M14,$Z14:$Z40,$AA14:$AA40)</f>
        <v>25</v>
      </c>
      <c r="O14" s="63">
        <v>18.440000000000001</v>
      </c>
      <c r="P14" s="45">
        <v>4</v>
      </c>
      <c r="Q14" s="46">
        <f>LOOKUP($P14,$Z14:$Z40,$AA14:$AA40)</f>
        <v>23</v>
      </c>
      <c r="R14" s="44">
        <v>25.84</v>
      </c>
      <c r="S14" s="45">
        <v>1</v>
      </c>
      <c r="T14" s="46">
        <f>LOOKUP($S14,$Z14:$Z40,$AA14:$AA40)</f>
        <v>30</v>
      </c>
      <c r="U14" s="49">
        <f>F14+K14+N14+Q14+T14</f>
        <v>126</v>
      </c>
      <c r="V14" s="50">
        <v>3</v>
      </c>
      <c r="Z14" s="1">
        <v>1</v>
      </c>
      <c r="AA14" s="1">
        <v>30</v>
      </c>
    </row>
    <row r="15" spans="1:27">
      <c r="A15" s="3">
        <v>2</v>
      </c>
      <c r="B15" s="2" t="s">
        <v>69</v>
      </c>
      <c r="C15" s="4" t="s">
        <v>70</v>
      </c>
      <c r="D15" s="3">
        <v>23</v>
      </c>
      <c r="E15" s="2">
        <v>2</v>
      </c>
      <c r="F15" s="8">
        <f>LOOKUP($E15,$Z14:$Z40,$AA14:$AA40)</f>
        <v>27</v>
      </c>
      <c r="G15" s="42">
        <v>1.97</v>
      </c>
      <c r="H15" s="40">
        <v>1.92</v>
      </c>
      <c r="I15" s="70">
        <v>1.93</v>
      </c>
      <c r="J15" s="2">
        <v>5</v>
      </c>
      <c r="K15" s="4">
        <f>LOOKUP($J15,$Z14:$Z40,$AA14:$AA40)</f>
        <v>22</v>
      </c>
      <c r="L15" s="38">
        <v>12.43</v>
      </c>
      <c r="M15" s="2">
        <v>4</v>
      </c>
      <c r="N15" s="4">
        <f>LOOKUP($M15,$Z14:$Z40,$AA14:$AA40)</f>
        <v>23</v>
      </c>
      <c r="O15" s="38">
        <v>19.18</v>
      </c>
      <c r="P15" s="2">
        <v>7</v>
      </c>
      <c r="Q15" s="4">
        <f>LOOKUP($P15,$Z14:$Z40,$AA14:$AA40)</f>
        <v>20</v>
      </c>
      <c r="R15" s="3">
        <v>35.590000000000003</v>
      </c>
      <c r="S15" s="2">
        <v>3</v>
      </c>
      <c r="T15" s="4">
        <f>LOOKUP($S15,$Z14:$Z40,$AA14:$AA40)</f>
        <v>25</v>
      </c>
      <c r="U15" s="18">
        <f t="shared" ref="U15:U21" si="0">F15+K15+N15+Q15+T15</f>
        <v>117</v>
      </c>
      <c r="V15" s="11">
        <v>4</v>
      </c>
      <c r="Z15" s="1">
        <v>2</v>
      </c>
      <c r="AA15" s="1">
        <v>27</v>
      </c>
    </row>
    <row r="16" spans="1:27">
      <c r="A16" s="3">
        <v>3</v>
      </c>
      <c r="B16" s="2" t="s">
        <v>71</v>
      </c>
      <c r="C16" s="4" t="s">
        <v>39</v>
      </c>
      <c r="D16" s="3">
        <v>0</v>
      </c>
      <c r="E16" s="2">
        <v>8</v>
      </c>
      <c r="F16" s="8">
        <f>LOOKUP($E16,$Z14:$Z40,$AA14:$AA40)</f>
        <v>19</v>
      </c>
      <c r="G16" s="42">
        <v>1.71</v>
      </c>
      <c r="H16" s="40">
        <v>1.43</v>
      </c>
      <c r="I16" s="40">
        <v>1.62</v>
      </c>
      <c r="J16" s="2">
        <v>7</v>
      </c>
      <c r="K16" s="4">
        <f>LOOKUP($J16,$Z14:$Z40,$AA14:$AA40)</f>
        <v>20</v>
      </c>
      <c r="L16" s="38">
        <v>18.53</v>
      </c>
      <c r="M16" s="2">
        <v>7</v>
      </c>
      <c r="N16" s="4">
        <f>LOOKUP($M16,$Z14:$Z40,$AA14:$AA40)</f>
        <v>20</v>
      </c>
      <c r="O16" s="38">
        <v>20.190000000000001</v>
      </c>
      <c r="P16" s="2">
        <v>8</v>
      </c>
      <c r="Q16" s="4">
        <f>LOOKUP($P16,$Z14:$Z40,$AA14:$AA40)</f>
        <v>19</v>
      </c>
      <c r="R16" s="3">
        <v>40.22</v>
      </c>
      <c r="S16" s="2">
        <v>5</v>
      </c>
      <c r="T16" s="4">
        <f>LOOKUP($S16,$Z14:$Z40,$AA14:$AA40)</f>
        <v>22</v>
      </c>
      <c r="U16" s="18">
        <f t="shared" si="0"/>
        <v>100</v>
      </c>
      <c r="V16" s="11">
        <v>8</v>
      </c>
      <c r="Z16" s="1">
        <v>3</v>
      </c>
      <c r="AA16" s="1">
        <v>25</v>
      </c>
    </row>
    <row r="17" spans="1:27">
      <c r="A17" s="3">
        <v>4</v>
      </c>
      <c r="B17" s="2" t="s">
        <v>72</v>
      </c>
      <c r="C17" s="4" t="s">
        <v>73</v>
      </c>
      <c r="D17" s="3">
        <v>11</v>
      </c>
      <c r="E17" s="2">
        <v>5</v>
      </c>
      <c r="F17" s="8">
        <f>LOOKUP($E17,$Z14:$Z41,$AA14:$AA41)</f>
        <v>22</v>
      </c>
      <c r="G17" s="38">
        <v>1.8</v>
      </c>
      <c r="H17" s="70">
        <v>1.7</v>
      </c>
      <c r="I17" s="39">
        <v>1.8</v>
      </c>
      <c r="J17" s="2">
        <v>6</v>
      </c>
      <c r="K17" s="4">
        <f>LOOKUP($J17,$Z14:$Z41,$AA14:$AA41)</f>
        <v>21</v>
      </c>
      <c r="L17" s="38">
        <v>13.67</v>
      </c>
      <c r="M17" s="2">
        <v>6</v>
      </c>
      <c r="N17" s="4">
        <f>LOOKUP($M17,$Z14:$Z41,$AA14:$AA41)</f>
        <v>21</v>
      </c>
      <c r="O17" s="38">
        <v>18.72</v>
      </c>
      <c r="P17" s="2">
        <v>5</v>
      </c>
      <c r="Q17" s="4">
        <f>LOOKUP($P17,$Z14:$Z41,$AA14:$AA41)</f>
        <v>22</v>
      </c>
      <c r="R17" s="3">
        <v>56.82</v>
      </c>
      <c r="S17" s="2">
        <v>8</v>
      </c>
      <c r="T17" s="4">
        <f>LOOKUP($S17,$Z14:$Z41,$AA14:$AA41)</f>
        <v>19</v>
      </c>
      <c r="U17" s="18">
        <f t="shared" si="0"/>
        <v>105</v>
      </c>
      <c r="V17" s="11">
        <v>7</v>
      </c>
      <c r="Z17" s="1">
        <v>4</v>
      </c>
      <c r="AA17" s="1">
        <v>23</v>
      </c>
    </row>
    <row r="18" spans="1:27">
      <c r="A18" s="3">
        <v>5</v>
      </c>
      <c r="B18" s="2" t="s">
        <v>74</v>
      </c>
      <c r="C18" s="4" t="s">
        <v>60</v>
      </c>
      <c r="D18" s="3">
        <v>26</v>
      </c>
      <c r="E18" s="2">
        <v>1</v>
      </c>
      <c r="F18" s="8">
        <f>LOOKUP($E18,$Z14:$Z42,$AA14:$AA42)</f>
        <v>30</v>
      </c>
      <c r="G18" s="42">
        <v>2.0299999999999998</v>
      </c>
      <c r="H18" s="70">
        <v>1.86</v>
      </c>
      <c r="I18" s="40">
        <v>1.98</v>
      </c>
      <c r="J18" s="2">
        <v>1</v>
      </c>
      <c r="K18" s="4">
        <f>LOOKUP($J18,$Z14:$Z42,$AA14:$AA42)</f>
        <v>30</v>
      </c>
      <c r="L18" s="38">
        <v>16.41</v>
      </c>
      <c r="M18" s="2">
        <v>5</v>
      </c>
      <c r="N18" s="4">
        <f>LOOKUP($M18,$Z14:$Z42,$AA14:$AA42)</f>
        <v>22</v>
      </c>
      <c r="O18" s="38">
        <v>17.690000000000001</v>
      </c>
      <c r="P18" s="2">
        <v>1</v>
      </c>
      <c r="Q18" s="4">
        <f>LOOKUP($P18,$Z14:$Z42,$AA14:$AA42)</f>
        <v>30</v>
      </c>
      <c r="R18" s="3">
        <v>28.69</v>
      </c>
      <c r="S18" s="2">
        <v>2</v>
      </c>
      <c r="T18" s="4">
        <f>LOOKUP($S18,$Z14:$Z42,$AA14:$AA42)</f>
        <v>27</v>
      </c>
      <c r="U18" s="18">
        <f t="shared" si="0"/>
        <v>139</v>
      </c>
      <c r="V18" s="11">
        <v>1</v>
      </c>
      <c r="Z18" s="1">
        <v>5</v>
      </c>
      <c r="AA18" s="1">
        <v>22</v>
      </c>
    </row>
    <row r="19" spans="1:27">
      <c r="A19" s="3">
        <v>6</v>
      </c>
      <c r="B19" s="2" t="s">
        <v>75</v>
      </c>
      <c r="C19" s="4" t="s">
        <v>39</v>
      </c>
      <c r="D19" s="3">
        <v>6</v>
      </c>
      <c r="E19" s="2">
        <v>7</v>
      </c>
      <c r="F19" s="8">
        <f>LOOKUP($E19,$Z14:$Z43,$AA14:$AA43)</f>
        <v>20</v>
      </c>
      <c r="G19" s="42">
        <v>1.98</v>
      </c>
      <c r="H19" s="40">
        <v>1.89</v>
      </c>
      <c r="I19" s="70">
        <v>1.84</v>
      </c>
      <c r="J19" s="2">
        <v>4</v>
      </c>
      <c r="K19" s="4">
        <f>LOOKUP($J19,$Z14:$Z43,$AA14:$AA43)</f>
        <v>23</v>
      </c>
      <c r="L19" s="38">
        <v>18.559999999999999</v>
      </c>
      <c r="M19" s="2">
        <v>8</v>
      </c>
      <c r="N19" s="4">
        <f>LOOKUP($M19,$Z14:$Z43,$AA14:$AA43)</f>
        <v>19</v>
      </c>
      <c r="O19" s="38">
        <v>18.25</v>
      </c>
      <c r="P19" s="2">
        <v>2</v>
      </c>
      <c r="Q19" s="4">
        <f>LOOKUP($P19,$Z14:$Z43,$AA14:$AA43)</f>
        <v>27</v>
      </c>
      <c r="R19" s="38">
        <v>42.5</v>
      </c>
      <c r="S19" s="2">
        <v>6</v>
      </c>
      <c r="T19" s="4">
        <f>LOOKUP($S19,$Z14:$Z43,$AA14:$AA43)</f>
        <v>21</v>
      </c>
      <c r="U19" s="18">
        <f t="shared" si="0"/>
        <v>110</v>
      </c>
      <c r="V19" s="11">
        <v>6</v>
      </c>
      <c r="Z19" s="1">
        <v>6</v>
      </c>
      <c r="AA19" s="1">
        <v>21</v>
      </c>
    </row>
    <row r="20" spans="1:27">
      <c r="A20" s="3">
        <v>7</v>
      </c>
      <c r="B20" s="2" t="s">
        <v>76</v>
      </c>
      <c r="C20" s="4" t="s">
        <v>67</v>
      </c>
      <c r="D20" s="3">
        <v>18</v>
      </c>
      <c r="E20" s="2">
        <v>3</v>
      </c>
      <c r="F20" s="8">
        <f>LOOKUP($E20,$Z14:$Z44,$AA14:$AA44)</f>
        <v>25</v>
      </c>
      <c r="G20" s="43">
        <v>1.99</v>
      </c>
      <c r="H20" s="39">
        <v>2</v>
      </c>
      <c r="I20" s="70">
        <v>1.96</v>
      </c>
      <c r="J20" s="2">
        <v>2</v>
      </c>
      <c r="K20" s="4">
        <f>LOOKUP($J20,$Z14:$Z44,$AA14:$AA44)</f>
        <v>27</v>
      </c>
      <c r="L20" s="38">
        <v>10.7</v>
      </c>
      <c r="M20" s="2">
        <v>2</v>
      </c>
      <c r="N20" s="4">
        <f>LOOKUP($M20,$Z14:$Z44,$AA14:$AA44)</f>
        <v>27</v>
      </c>
      <c r="O20" s="38">
        <v>18.28</v>
      </c>
      <c r="P20" s="2">
        <v>3</v>
      </c>
      <c r="Q20" s="4">
        <f>LOOKUP($P20,$Z14:$Z44,$AA14:$AA44)</f>
        <v>25</v>
      </c>
      <c r="R20" s="3">
        <v>38.22</v>
      </c>
      <c r="S20" s="2">
        <v>4</v>
      </c>
      <c r="T20" s="4">
        <f>LOOKUP($S20,$Z14:$Z44,$AA14:$AA44)</f>
        <v>23</v>
      </c>
      <c r="U20" s="18">
        <f t="shared" si="0"/>
        <v>127</v>
      </c>
      <c r="V20" s="11">
        <v>2</v>
      </c>
      <c r="Z20" s="1">
        <v>7</v>
      </c>
      <c r="AA20" s="1">
        <v>20</v>
      </c>
    </row>
    <row r="21" spans="1:27" ht="13.5" thickBot="1">
      <c r="A21" s="5">
        <v>8</v>
      </c>
      <c r="B21" s="6" t="s">
        <v>77</v>
      </c>
      <c r="C21" s="7" t="s">
        <v>54</v>
      </c>
      <c r="D21" s="5">
        <v>10</v>
      </c>
      <c r="E21" s="6">
        <v>6</v>
      </c>
      <c r="F21" s="9">
        <f>LOOKUP($E21,$Z14:$Z45,$AA14:$AA45)</f>
        <v>21</v>
      </c>
      <c r="G21" s="69">
        <v>1.67</v>
      </c>
      <c r="H21" s="67">
        <v>1.69</v>
      </c>
      <c r="I21" s="65">
        <v>1.65</v>
      </c>
      <c r="J21" s="6">
        <v>8</v>
      </c>
      <c r="K21" s="7">
        <f>LOOKUP($J21,$Z14:$Z45,$AA14:$AA45)</f>
        <v>19</v>
      </c>
      <c r="L21" s="66">
        <v>10.63</v>
      </c>
      <c r="M21" s="6">
        <v>1</v>
      </c>
      <c r="N21" s="7">
        <f>LOOKUP($M21,$Z14:$Z45,$AA14:$AA45)</f>
        <v>30</v>
      </c>
      <c r="O21" s="66">
        <v>18.82</v>
      </c>
      <c r="P21" s="6">
        <v>6</v>
      </c>
      <c r="Q21" s="7">
        <f>LOOKUP($P21,$Z14:$Z45,$AA14:$AA45)</f>
        <v>21</v>
      </c>
      <c r="R21" s="5">
        <v>45.16</v>
      </c>
      <c r="S21" s="6">
        <v>7</v>
      </c>
      <c r="T21" s="7">
        <f>LOOKUP($S21,$Z14:$Z45,$AA14:$AA45)</f>
        <v>20</v>
      </c>
      <c r="U21" s="24">
        <f t="shared" si="0"/>
        <v>111</v>
      </c>
      <c r="V21" s="13">
        <v>5</v>
      </c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35"/>
      <c r="H22" s="36"/>
      <c r="I22" s="37"/>
      <c r="J22" s="15"/>
      <c r="K22" s="16" t="e">
        <f>LOOKUP($J22,$Z14:$Z46,$AA14:$AA46)</f>
        <v>#N/A</v>
      </c>
      <c r="L22" s="35"/>
      <c r="M22" s="15"/>
      <c r="N22" s="16" t="e">
        <f>LOOKUP($M22,$Z14:$Z46,$AA14:$AA46)</f>
        <v>#N/A</v>
      </c>
      <c r="O22" s="35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ref="U22:U24" si="1">F22+K22+N22+Q22</f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8"/>
      <c r="H23" s="40"/>
      <c r="I23" s="39"/>
      <c r="J23" s="2"/>
      <c r="K23" s="4" t="e">
        <f>LOOKUP($J23,$Z14:$Z47,$AA14:$AA47)</f>
        <v>#N/A</v>
      </c>
      <c r="L23" s="38"/>
      <c r="M23" s="2"/>
      <c r="N23" s="4" t="e">
        <f>LOOKUP($M23,$Z14:$Z47,$AA14:$AA47)</f>
        <v>#N/A</v>
      </c>
      <c r="O23" s="38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1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8"/>
      <c r="H24" s="39"/>
      <c r="I24" s="40"/>
      <c r="J24" s="2"/>
      <c r="K24" s="4" t="e">
        <f>LOOKUP($J24,$Z14:$Z48,$AA14:$AA48)</f>
        <v>#N/A</v>
      </c>
      <c r="L24" s="38"/>
      <c r="M24" s="2"/>
      <c r="N24" s="4" t="e">
        <f>LOOKUP($M24,$Z14:$Z48,$AA14:$AA48)</f>
        <v>#N/A</v>
      </c>
      <c r="O24" s="38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1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ref="U25:U40" si="2">F25+K25+N25+Q25+T25</f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2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2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2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2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2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2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2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2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2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2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2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2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2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2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2"/>
        <v>#N/A</v>
      </c>
      <c r="V40" s="13"/>
      <c r="Z40" s="1">
        <v>27</v>
      </c>
      <c r="AA40" s="1">
        <v>0</v>
      </c>
    </row>
    <row r="42" spans="1:27">
      <c r="A42" s="104">
        <v>1</v>
      </c>
      <c r="B42" s="103" t="s">
        <v>74</v>
      </c>
      <c r="C42" s="103" t="s">
        <v>60</v>
      </c>
    </row>
    <row r="43" spans="1:27">
      <c r="A43" s="104">
        <v>2</v>
      </c>
      <c r="B43" s="103" t="s">
        <v>76</v>
      </c>
      <c r="C43" s="103" t="s">
        <v>67</v>
      </c>
    </row>
    <row r="44" spans="1:27">
      <c r="A44" s="104">
        <v>3</v>
      </c>
      <c r="B44" s="103" t="s">
        <v>68</v>
      </c>
      <c r="C44" s="103" t="s">
        <v>67</v>
      </c>
    </row>
    <row r="45" spans="1:27">
      <c r="A45" s="104">
        <v>4</v>
      </c>
      <c r="B45" s="103" t="s">
        <v>69</v>
      </c>
      <c r="C45" s="103" t="s">
        <v>70</v>
      </c>
    </row>
    <row r="46" spans="1:27">
      <c r="A46" s="104">
        <v>5</v>
      </c>
      <c r="B46" s="103" t="s">
        <v>77</v>
      </c>
      <c r="C46" s="103" t="s">
        <v>54</v>
      </c>
    </row>
    <row r="47" spans="1:27">
      <c r="A47" s="104">
        <v>6</v>
      </c>
      <c r="B47" s="103" t="s">
        <v>75</v>
      </c>
      <c r="C47" s="103" t="s">
        <v>39</v>
      </c>
    </row>
    <row r="48" spans="1:27">
      <c r="A48" s="104">
        <v>7</v>
      </c>
      <c r="B48" s="103" t="s">
        <v>72</v>
      </c>
      <c r="C48" s="103" t="s">
        <v>73</v>
      </c>
    </row>
    <row r="49" spans="1:3">
      <c r="A49" s="104">
        <v>8</v>
      </c>
      <c r="B49" s="103" t="s">
        <v>71</v>
      </c>
      <c r="C49" s="103" t="s">
        <v>39</v>
      </c>
    </row>
    <row r="50" spans="1:3">
      <c r="A50" s="103"/>
      <c r="B50" s="103"/>
      <c r="C50" s="103"/>
    </row>
  </sheetData>
  <sortState ref="A42:C50">
    <sortCondition ref="A42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50"/>
  <sheetViews>
    <sheetView topLeftCell="A13" workbookViewId="0">
      <selection activeCell="A43" sqref="A43:C49"/>
    </sheetView>
  </sheetViews>
  <sheetFormatPr defaultRowHeight="12.75"/>
  <cols>
    <col min="1" max="1" width="4.42578125" customWidth="1"/>
    <col min="2" max="2" width="20.85546875" customWidth="1"/>
    <col min="3" max="3" width="13" customWidth="1"/>
    <col min="4" max="4" width="7.5703125" customWidth="1"/>
    <col min="5" max="5" width="6.7109375" customWidth="1"/>
    <col min="6" max="6" width="6.5703125" customWidth="1"/>
    <col min="7" max="8" width="7.28515625" customWidth="1"/>
    <col min="9" max="9" width="7.7109375" customWidth="1"/>
    <col min="10" max="10" width="7.28515625" customWidth="1"/>
    <col min="11" max="11" width="7.5703125" customWidth="1"/>
    <col min="12" max="12" width="7.85546875" customWidth="1"/>
    <col min="13" max="13" width="7.140625" customWidth="1"/>
    <col min="14" max="14" width="7.42578125" customWidth="1"/>
    <col min="15" max="15" width="9.140625" customWidth="1"/>
    <col min="16" max="16" width="7.42578125" customWidth="1"/>
    <col min="17" max="17" width="6.5703125" customWidth="1"/>
    <col min="18" max="18" width="7.85546875" customWidth="1"/>
    <col min="19" max="19" width="6.7109375" customWidth="1"/>
    <col min="20" max="20" width="7.14062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29</v>
      </c>
    </row>
    <row r="9" spans="1:27">
      <c r="B9" t="s">
        <v>16</v>
      </c>
    </row>
    <row r="11" spans="1:27" ht="13.5" thickBot="1"/>
    <row r="12" spans="1:27" ht="32.25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118</v>
      </c>
      <c r="C14" s="46" t="s">
        <v>39</v>
      </c>
      <c r="D14" s="44">
        <v>0</v>
      </c>
      <c r="E14" s="45">
        <v>7</v>
      </c>
      <c r="F14" s="47">
        <f>LOOKUP($E14,$Z14:$Z40,$AA14:$AA40)</f>
        <v>20</v>
      </c>
      <c r="G14" s="72">
        <v>1.64</v>
      </c>
      <c r="H14" s="62">
        <v>1.67</v>
      </c>
      <c r="I14" s="64">
        <v>1.7</v>
      </c>
      <c r="J14" s="45">
        <v>7</v>
      </c>
      <c r="K14" s="46">
        <f>LOOKUP($J14,$Z14:$Z40,$AA14:$AA40)</f>
        <v>20</v>
      </c>
      <c r="L14" s="63">
        <v>0</v>
      </c>
      <c r="M14" s="45">
        <v>6</v>
      </c>
      <c r="N14" s="46">
        <f>LOOKUP($M14,$Z14:$Z40,$AA14:$AA40)</f>
        <v>21</v>
      </c>
      <c r="O14" s="63">
        <v>21.56</v>
      </c>
      <c r="P14" s="45">
        <v>7</v>
      </c>
      <c r="Q14" s="46">
        <f>LOOKUP($P14,$Z14:$Z40,$AA14:$AA40)</f>
        <v>20</v>
      </c>
      <c r="R14" s="44">
        <v>42.16</v>
      </c>
      <c r="S14" s="45">
        <v>7</v>
      </c>
      <c r="T14" s="46">
        <f>LOOKUP($S14,$Z14:$Z40,$AA14:$AA40)</f>
        <v>20</v>
      </c>
      <c r="U14" s="49">
        <f>F14+K14+N14+Q14+T14</f>
        <v>101</v>
      </c>
      <c r="V14" s="50">
        <v>7</v>
      </c>
      <c r="Z14" s="1">
        <v>1</v>
      </c>
      <c r="AA14" s="1">
        <v>30</v>
      </c>
    </row>
    <row r="15" spans="1:27">
      <c r="A15" s="3">
        <v>2</v>
      </c>
      <c r="B15" s="2" t="s">
        <v>78</v>
      </c>
      <c r="C15" s="4" t="s">
        <v>79</v>
      </c>
      <c r="D15" s="3">
        <v>29</v>
      </c>
      <c r="E15" s="2">
        <v>2</v>
      </c>
      <c r="F15" s="8">
        <f>LOOKUP($E15,$Z14:$Z40,$AA14:$AA40)</f>
        <v>27</v>
      </c>
      <c r="G15" s="42">
        <v>2.1</v>
      </c>
      <c r="H15" s="40">
        <v>2.04</v>
      </c>
      <c r="I15" s="40">
        <v>2.04</v>
      </c>
      <c r="J15" s="2">
        <v>3</v>
      </c>
      <c r="K15" s="4">
        <f>LOOKUP($J15,$Z14:$Z40,$AA14:$AA40)</f>
        <v>25</v>
      </c>
      <c r="L15" s="38">
        <v>9.7799999999999994</v>
      </c>
      <c r="M15" s="2">
        <v>2</v>
      </c>
      <c r="N15" s="4">
        <f>LOOKUP($M15,$Z14:$Z40,$AA14:$AA40)</f>
        <v>27</v>
      </c>
      <c r="O15" s="38">
        <v>17.75</v>
      </c>
      <c r="P15" s="2">
        <v>4</v>
      </c>
      <c r="Q15" s="4">
        <f>LOOKUP($P15,$Z14:$Z40,$AA14:$AA40)</f>
        <v>23</v>
      </c>
      <c r="R15" s="3">
        <v>27.41</v>
      </c>
      <c r="S15" s="2">
        <v>3</v>
      </c>
      <c r="T15" s="4">
        <f>LOOKUP($S15,$Z14:$Z40,$AA14:$AA40)</f>
        <v>25</v>
      </c>
      <c r="U15" s="18">
        <f t="shared" ref="U15:U40" si="0">F15+K15+N15+Q15+T15</f>
        <v>127</v>
      </c>
      <c r="V15" s="11">
        <v>2</v>
      </c>
      <c r="Z15" s="1">
        <v>2</v>
      </c>
      <c r="AA15" s="1">
        <v>27</v>
      </c>
    </row>
    <row r="16" spans="1:27">
      <c r="A16" s="3">
        <v>3</v>
      </c>
      <c r="B16" s="2" t="s">
        <v>80</v>
      </c>
      <c r="C16" s="4" t="s">
        <v>79</v>
      </c>
      <c r="D16" s="3">
        <v>7</v>
      </c>
      <c r="E16" s="2">
        <v>5</v>
      </c>
      <c r="F16" s="8">
        <f>LOOKUP($E16,$Z14:$Z40,$AA14:$AA40)</f>
        <v>22</v>
      </c>
      <c r="G16" s="43">
        <v>1.79</v>
      </c>
      <c r="H16" s="39">
        <v>1.91</v>
      </c>
      <c r="I16" s="40">
        <v>1.79</v>
      </c>
      <c r="J16" s="2">
        <v>6</v>
      </c>
      <c r="K16" s="4">
        <f>LOOKUP($J16,$Z14:$Z40,$AA14:$AA40)</f>
        <v>21</v>
      </c>
      <c r="L16" s="38">
        <v>16.22</v>
      </c>
      <c r="M16" s="2">
        <v>5</v>
      </c>
      <c r="N16" s="4">
        <f>LOOKUP($M16,$Z14:$Z40,$AA14:$AA40)</f>
        <v>22</v>
      </c>
      <c r="O16" s="38">
        <v>20.16</v>
      </c>
      <c r="P16" s="2">
        <v>6</v>
      </c>
      <c r="Q16" s="4">
        <f>LOOKUP($P16,$Z14:$Z40,$AA14:$AA40)</f>
        <v>21</v>
      </c>
      <c r="R16" s="3">
        <v>34.97</v>
      </c>
      <c r="S16" s="2">
        <v>5</v>
      </c>
      <c r="T16" s="4">
        <f>LOOKUP($S16,$Z14:$Z40,$AA14:$AA40)</f>
        <v>22</v>
      </c>
      <c r="U16" s="18">
        <f t="shared" si="0"/>
        <v>108</v>
      </c>
      <c r="V16" s="11">
        <v>6</v>
      </c>
      <c r="Z16" s="1">
        <v>3</v>
      </c>
      <c r="AA16" s="1">
        <v>25</v>
      </c>
    </row>
    <row r="17" spans="1:27">
      <c r="A17" s="3">
        <v>4</v>
      </c>
      <c r="B17" s="2" t="s">
        <v>81</v>
      </c>
      <c r="C17" s="4" t="s">
        <v>60</v>
      </c>
      <c r="D17" s="3">
        <v>4</v>
      </c>
      <c r="E17" s="2">
        <v>6</v>
      </c>
      <c r="F17" s="8">
        <f>LOOKUP($E17,$Z14:$Z41,$AA14:$AA41)</f>
        <v>21</v>
      </c>
      <c r="G17" s="38">
        <v>2</v>
      </c>
      <c r="H17" s="70">
        <v>2.0299999999999998</v>
      </c>
      <c r="I17" s="39">
        <v>2.0699999999999998</v>
      </c>
      <c r="J17" s="2">
        <v>4</v>
      </c>
      <c r="K17" s="4">
        <f>LOOKUP($J17,$Z14:$Z41,$AA14:$AA41)</f>
        <v>23</v>
      </c>
      <c r="L17" s="38">
        <v>12.79</v>
      </c>
      <c r="M17" s="2">
        <v>3</v>
      </c>
      <c r="N17" s="4">
        <f>LOOKUP($M17,$Z14:$Z41,$AA14:$AA41)</f>
        <v>25</v>
      </c>
      <c r="O17" s="38">
        <v>17.63</v>
      </c>
      <c r="P17" s="2">
        <v>2</v>
      </c>
      <c r="Q17" s="4">
        <f>LOOKUP($P17,$Z14:$Z41,$AA14:$AA41)</f>
        <v>27</v>
      </c>
      <c r="R17" s="38">
        <v>39.9</v>
      </c>
      <c r="S17" s="2">
        <v>6</v>
      </c>
      <c r="T17" s="4">
        <f>LOOKUP($S17,$Z14:$Z41,$AA14:$AA41)</f>
        <v>21</v>
      </c>
      <c r="U17" s="18">
        <f t="shared" si="0"/>
        <v>117</v>
      </c>
      <c r="V17" s="11">
        <v>5</v>
      </c>
      <c r="Z17" s="1">
        <v>4</v>
      </c>
      <c r="AA17" s="1">
        <v>23</v>
      </c>
    </row>
    <row r="18" spans="1:27">
      <c r="A18" s="3">
        <v>5</v>
      </c>
      <c r="B18" s="2" t="s">
        <v>82</v>
      </c>
      <c r="C18" s="4" t="s">
        <v>70</v>
      </c>
      <c r="D18" s="3">
        <v>35</v>
      </c>
      <c r="E18" s="2">
        <v>1</v>
      </c>
      <c r="F18" s="8">
        <f>LOOKUP($E18,$Z14:$Z42,$AA14:$AA42)</f>
        <v>30</v>
      </c>
      <c r="G18" s="42">
        <v>2.15</v>
      </c>
      <c r="H18" s="70">
        <v>2.14</v>
      </c>
      <c r="I18" s="40">
        <v>1.95</v>
      </c>
      <c r="J18" s="2">
        <v>1</v>
      </c>
      <c r="K18" s="4">
        <f>LOOKUP($J18,$Z14:$Z42,$AA14:$AA42)</f>
        <v>30</v>
      </c>
      <c r="L18" s="38">
        <v>9.2899999999999991</v>
      </c>
      <c r="M18" s="2">
        <v>1</v>
      </c>
      <c r="N18" s="4">
        <f>LOOKUP($M18,$Z14:$Z42,$AA14:$AA42)</f>
        <v>30</v>
      </c>
      <c r="O18" s="38">
        <v>17.72</v>
      </c>
      <c r="P18" s="2">
        <v>3</v>
      </c>
      <c r="Q18" s="4">
        <f>LOOKUP($P18,$Z14:$Z42,$AA14:$AA42)</f>
        <v>25</v>
      </c>
      <c r="R18" s="3">
        <v>27.22</v>
      </c>
      <c r="S18" s="2">
        <v>2</v>
      </c>
      <c r="T18" s="4">
        <f>LOOKUP($S18,$Z14:$Z42,$AA14:$AA42)</f>
        <v>27</v>
      </c>
      <c r="U18" s="18">
        <f t="shared" si="0"/>
        <v>142</v>
      </c>
      <c r="V18" s="11">
        <v>1</v>
      </c>
      <c r="Z18" s="1">
        <v>5</v>
      </c>
      <c r="AA18" s="1">
        <v>22</v>
      </c>
    </row>
    <row r="19" spans="1:27">
      <c r="A19" s="3">
        <v>6</v>
      </c>
      <c r="B19" s="2" t="s">
        <v>83</v>
      </c>
      <c r="C19" s="4" t="s">
        <v>84</v>
      </c>
      <c r="D19" s="3">
        <v>10</v>
      </c>
      <c r="E19" s="2">
        <v>4</v>
      </c>
      <c r="F19" s="8">
        <f>LOOKUP($E19,$Z14:$Z43,$AA14:$AA43)</f>
        <v>23</v>
      </c>
      <c r="G19" s="42">
        <v>1.93</v>
      </c>
      <c r="H19" s="40">
        <v>1.92</v>
      </c>
      <c r="I19" s="70">
        <v>1.88</v>
      </c>
      <c r="J19" s="2">
        <v>5</v>
      </c>
      <c r="K19" s="4">
        <f>LOOKUP($J19,$Z14:$Z43,$AA14:$AA43)</f>
        <v>22</v>
      </c>
      <c r="L19" s="38">
        <v>12.94</v>
      </c>
      <c r="M19" s="2">
        <v>4</v>
      </c>
      <c r="N19" s="4">
        <f>LOOKUP($M19,$Z14:$Z43,$AA14:$AA43)</f>
        <v>23</v>
      </c>
      <c r="O19" s="38">
        <v>17.41</v>
      </c>
      <c r="P19" s="2">
        <v>1</v>
      </c>
      <c r="Q19" s="4">
        <f>LOOKUP($P19,$Z14:$Z43,$AA14:$AA43)</f>
        <v>30</v>
      </c>
      <c r="R19" s="3">
        <v>32.82</v>
      </c>
      <c r="S19" s="2">
        <v>4</v>
      </c>
      <c r="T19" s="4">
        <f>LOOKUP($S19,$Z14:$Z43,$AA14:$AA43)</f>
        <v>23</v>
      </c>
      <c r="U19" s="18">
        <f t="shared" si="0"/>
        <v>121</v>
      </c>
      <c r="V19" s="11">
        <v>4</v>
      </c>
      <c r="Z19" s="1">
        <v>6</v>
      </c>
      <c r="AA19" s="1">
        <v>21</v>
      </c>
    </row>
    <row r="20" spans="1:27" ht="13.5" thickBot="1">
      <c r="A20" s="5">
        <v>7</v>
      </c>
      <c r="B20" s="6" t="s">
        <v>85</v>
      </c>
      <c r="C20" s="7" t="s">
        <v>63</v>
      </c>
      <c r="D20" s="5">
        <v>11</v>
      </c>
      <c r="E20" s="6">
        <v>3</v>
      </c>
      <c r="F20" s="9">
        <f>LOOKUP($E20,$Z14:$Z44,$AA14:$AA44)</f>
        <v>25</v>
      </c>
      <c r="G20" s="66">
        <v>2.06</v>
      </c>
      <c r="H20" s="65">
        <v>2.0499999999999998</v>
      </c>
      <c r="I20" s="67">
        <v>2.13</v>
      </c>
      <c r="J20" s="6">
        <v>2</v>
      </c>
      <c r="K20" s="7">
        <f>LOOKUP($J20,$Z14:$Z44,$AA14:$AA44)</f>
        <v>27</v>
      </c>
      <c r="L20" s="66">
        <v>0</v>
      </c>
      <c r="M20" s="6">
        <v>6</v>
      </c>
      <c r="N20" s="7">
        <f>LOOKUP($M20,$Z14:$Z44,$AA14:$AA44)</f>
        <v>21</v>
      </c>
      <c r="O20" s="66">
        <v>18.100000000000001</v>
      </c>
      <c r="P20" s="6">
        <v>5</v>
      </c>
      <c r="Q20" s="7">
        <f>LOOKUP($P20,$Z14:$Z44,$AA14:$AA44)</f>
        <v>22</v>
      </c>
      <c r="R20" s="5">
        <v>26.07</v>
      </c>
      <c r="S20" s="6">
        <v>1</v>
      </c>
      <c r="T20" s="7">
        <f>LOOKUP($S20,$Z14:$Z44,$AA14:$AA44)</f>
        <v>30</v>
      </c>
      <c r="U20" s="24">
        <f t="shared" si="0"/>
        <v>125</v>
      </c>
      <c r="V20" s="13">
        <v>3</v>
      </c>
      <c r="Z20" s="1">
        <v>7</v>
      </c>
      <c r="AA20" s="1">
        <v>20</v>
      </c>
    </row>
    <row r="21" spans="1:27" hidden="1">
      <c r="A21" s="14">
        <v>8</v>
      </c>
      <c r="B21" s="15"/>
      <c r="C21" s="16"/>
      <c r="D21" s="14"/>
      <c r="E21" s="15"/>
      <c r="F21" s="17" t="e">
        <f>LOOKUP($E21,$Z14:$Z45,$AA14:$AA45)</f>
        <v>#N/A</v>
      </c>
      <c r="G21" s="35"/>
      <c r="H21" s="37"/>
      <c r="I21" s="36"/>
      <c r="J21" s="15"/>
      <c r="K21" s="16" t="e">
        <f>LOOKUP($J21,$Z14:$Z45,$AA14:$AA45)</f>
        <v>#N/A</v>
      </c>
      <c r="L21" s="35"/>
      <c r="M21" s="15"/>
      <c r="N21" s="16" t="e">
        <f>LOOKUP($M21,$Z14:$Z45,$AA14:$AA45)</f>
        <v>#N/A</v>
      </c>
      <c r="O21" s="35"/>
      <c r="P21" s="15"/>
      <c r="Q21" s="16" t="e">
        <f>LOOKUP($P21,$Z14:$Z45,$AA14:$AA45)</f>
        <v>#N/A</v>
      </c>
      <c r="R21" s="14"/>
      <c r="S21" s="15"/>
      <c r="T21" s="16" t="e">
        <f>LOOKUP($S21,$Z14:$Z45,$AA14:$AA45)</f>
        <v>#N/A</v>
      </c>
      <c r="U21" s="18" t="e">
        <f t="shared" si="0"/>
        <v>#N/A</v>
      </c>
      <c r="V21" s="19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8"/>
      <c r="H22" s="39"/>
      <c r="I22" s="40"/>
      <c r="J22" s="2"/>
      <c r="K22" s="4" t="e">
        <f>LOOKUP($J22,$Z14:$Z46,$AA14:$AA46)</f>
        <v>#N/A</v>
      </c>
      <c r="L22" s="38"/>
      <c r="M22" s="2"/>
      <c r="N22" s="4" t="e">
        <f>LOOKUP($M22,$Z14:$Z46,$AA14:$AA46)</f>
        <v>#N/A</v>
      </c>
      <c r="O22" s="38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8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8"/>
      <c r="H23" s="40"/>
      <c r="I23" s="40"/>
      <c r="J23" s="2"/>
      <c r="K23" s="4" t="e">
        <f>LOOKUP($J23,$Z14:$Z47,$AA14:$AA47)</f>
        <v>#N/A</v>
      </c>
      <c r="L23" s="38"/>
      <c r="M23" s="2"/>
      <c r="N23" s="4" t="e">
        <f>LOOKUP($M23,$Z14:$Z47,$AA14:$AA47)</f>
        <v>#N/A</v>
      </c>
      <c r="O23" s="38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8"/>
      <c r="H24" s="40"/>
      <c r="I24" s="39"/>
      <c r="J24" s="2"/>
      <c r="K24" s="4" t="e">
        <f>LOOKUP($J24,$Z14:$Z48,$AA14:$AA48)</f>
        <v>#N/A</v>
      </c>
      <c r="L24" s="38"/>
      <c r="M24" s="2"/>
      <c r="N24" s="4" t="e">
        <f>LOOKUP($M24,$Z14:$Z48,$AA14:$AA48)</f>
        <v>#N/A</v>
      </c>
      <c r="O24" s="38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8" t="e">
        <f t="shared" si="0"/>
        <v>#N/A</v>
      </c>
      <c r="V40" s="13"/>
      <c r="Z40" s="1">
        <v>27</v>
      </c>
      <c r="AA40" s="1">
        <v>0</v>
      </c>
    </row>
    <row r="43" spans="1:27">
      <c r="A43" s="104">
        <v>1</v>
      </c>
      <c r="B43" s="103" t="s">
        <v>82</v>
      </c>
      <c r="C43" s="103" t="s">
        <v>70</v>
      </c>
    </row>
    <row r="44" spans="1:27">
      <c r="A44" s="104">
        <v>2</v>
      </c>
      <c r="B44" s="103" t="s">
        <v>78</v>
      </c>
      <c r="C44" s="103" t="s">
        <v>79</v>
      </c>
    </row>
    <row r="45" spans="1:27">
      <c r="A45" s="104">
        <v>3</v>
      </c>
      <c r="B45" s="103" t="s">
        <v>85</v>
      </c>
      <c r="C45" s="103" t="s">
        <v>63</v>
      </c>
    </row>
    <row r="46" spans="1:27">
      <c r="A46" s="104">
        <v>4</v>
      </c>
      <c r="B46" s="103" t="s">
        <v>83</v>
      </c>
      <c r="C46" s="103" t="s">
        <v>84</v>
      </c>
    </row>
    <row r="47" spans="1:27">
      <c r="A47" s="104">
        <v>5</v>
      </c>
      <c r="B47" s="103" t="s">
        <v>81</v>
      </c>
      <c r="C47" s="103" t="s">
        <v>60</v>
      </c>
    </row>
    <row r="48" spans="1:27">
      <c r="A48" s="104">
        <v>6</v>
      </c>
      <c r="B48" s="103" t="s">
        <v>80</v>
      </c>
      <c r="C48" s="103" t="s">
        <v>79</v>
      </c>
    </row>
    <row r="49" spans="1:3">
      <c r="A49" s="104">
        <v>7</v>
      </c>
      <c r="B49" s="103" t="s">
        <v>118</v>
      </c>
      <c r="C49" s="103" t="s">
        <v>39</v>
      </c>
    </row>
    <row r="50" spans="1:3">
      <c r="A50" s="103"/>
      <c r="B50" s="103"/>
      <c r="C50" s="103"/>
    </row>
  </sheetData>
  <sortState ref="A43:C50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96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47"/>
  <sheetViews>
    <sheetView workbookViewId="0">
      <selection activeCell="A43" sqref="A43:C46"/>
    </sheetView>
  </sheetViews>
  <sheetFormatPr defaultRowHeight="12.75"/>
  <cols>
    <col min="1" max="1" width="4.42578125" customWidth="1"/>
    <col min="2" max="2" width="23.5703125" customWidth="1"/>
    <col min="3" max="3" width="11.5703125" customWidth="1"/>
    <col min="4" max="4" width="7.5703125" customWidth="1"/>
    <col min="5" max="5" width="6.7109375" customWidth="1"/>
    <col min="6" max="6" width="7" customWidth="1"/>
    <col min="7" max="9" width="9.140625" customWidth="1"/>
    <col min="10" max="10" width="7.140625" customWidth="1"/>
    <col min="11" max="11" width="6.7109375" customWidth="1"/>
    <col min="12" max="12" width="9.140625" customWidth="1"/>
    <col min="13" max="13" width="6.28515625" customWidth="1"/>
    <col min="14" max="14" width="6.85546875" customWidth="1"/>
    <col min="15" max="15" width="9.140625" customWidth="1"/>
    <col min="16" max="16" width="6.7109375" customWidth="1"/>
    <col min="17" max="17" width="7.85546875" customWidth="1"/>
    <col min="18" max="18" width="6.7109375" customWidth="1"/>
    <col min="19" max="19" width="6.140625" customWidth="1"/>
    <col min="20" max="20" width="7.2851562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28</v>
      </c>
    </row>
    <row r="9" spans="1:27">
      <c r="B9" t="s">
        <v>16</v>
      </c>
    </row>
    <row r="11" spans="1:27" ht="13.5" thickBot="1"/>
    <row r="12" spans="1:27" ht="30.75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86</v>
      </c>
      <c r="C14" s="46" t="s">
        <v>67</v>
      </c>
      <c r="D14" s="44">
        <v>7</v>
      </c>
      <c r="E14" s="45">
        <v>3</v>
      </c>
      <c r="F14" s="47">
        <f>LOOKUP($E14,$Z14:$Z40,$AA14:$AA40)</f>
        <v>25</v>
      </c>
      <c r="G14" s="61">
        <v>2.1</v>
      </c>
      <c r="H14" s="62">
        <v>1.94</v>
      </c>
      <c r="I14" s="71">
        <v>2.0099999999999998</v>
      </c>
      <c r="J14" s="45">
        <v>1</v>
      </c>
      <c r="K14" s="46">
        <f>LOOKUP($J14,$Z14:$Z40,$AA14:$AA40)</f>
        <v>30</v>
      </c>
      <c r="L14" s="63">
        <v>12.4</v>
      </c>
      <c r="M14" s="45">
        <v>2</v>
      </c>
      <c r="N14" s="46">
        <f>LOOKUP($M14,$Z14:$Z40,$AA14:$AA40)</f>
        <v>27</v>
      </c>
      <c r="O14" s="63">
        <v>17.75</v>
      </c>
      <c r="P14" s="45">
        <v>1</v>
      </c>
      <c r="Q14" s="46">
        <f>LOOKUP($P14,$Z14:$Z40,$AA14:$AA40)</f>
        <v>30</v>
      </c>
      <c r="R14" s="44">
        <v>40.840000000000003</v>
      </c>
      <c r="S14" s="45">
        <v>4</v>
      </c>
      <c r="T14" s="46">
        <f>LOOKUP($S14,$Z14:$Z40,$AA14:$AA40)</f>
        <v>23</v>
      </c>
      <c r="U14" s="49">
        <f t="shared" ref="U14:U40" si="0">F14+K14+N14+Q14+T14</f>
        <v>135</v>
      </c>
      <c r="V14" s="50">
        <v>2</v>
      </c>
      <c r="Z14" s="1">
        <v>1</v>
      </c>
      <c r="AA14" s="1">
        <v>30</v>
      </c>
    </row>
    <row r="15" spans="1:27">
      <c r="A15" s="3">
        <v>2</v>
      </c>
      <c r="B15" s="2" t="s">
        <v>87</v>
      </c>
      <c r="C15" s="4" t="s">
        <v>60</v>
      </c>
      <c r="D15" s="3">
        <v>12</v>
      </c>
      <c r="E15" s="2">
        <v>1</v>
      </c>
      <c r="F15" s="8">
        <f>LOOKUP($E15,$Z14:$Z40,$AA14:$AA40)</f>
        <v>30</v>
      </c>
      <c r="G15" s="43">
        <v>1.94</v>
      </c>
      <c r="H15" s="40">
        <v>1.97</v>
      </c>
      <c r="I15" s="39">
        <v>1.99</v>
      </c>
      <c r="J15" s="2">
        <v>3</v>
      </c>
      <c r="K15" s="4">
        <f>LOOKUP($J15,$Z14:$Z40,$AA14:$AA40)</f>
        <v>25</v>
      </c>
      <c r="L15" s="38">
        <v>12.04</v>
      </c>
      <c r="M15" s="2">
        <v>1</v>
      </c>
      <c r="N15" s="4">
        <f>LOOKUP($M15,$Z14:$Z40,$AA14:$AA40)</f>
        <v>30</v>
      </c>
      <c r="O15" s="38">
        <v>17.75</v>
      </c>
      <c r="P15" s="2">
        <v>1</v>
      </c>
      <c r="Q15" s="4">
        <f>LOOKUP($P15,$Z14:$Z40,$AA14:$AA40)</f>
        <v>30</v>
      </c>
      <c r="R15" s="3">
        <v>25.63</v>
      </c>
      <c r="S15" s="2">
        <v>1</v>
      </c>
      <c r="T15" s="4">
        <f>LOOKUP($S15,$Z14:$Z40,$AA14:$AA40)</f>
        <v>30</v>
      </c>
      <c r="U15" s="18">
        <f t="shared" si="0"/>
        <v>145</v>
      </c>
      <c r="V15" s="11">
        <v>1</v>
      </c>
      <c r="Z15" s="1">
        <v>2</v>
      </c>
      <c r="AA15" s="1">
        <v>27</v>
      </c>
    </row>
    <row r="16" spans="1:27">
      <c r="A16" s="3">
        <v>3</v>
      </c>
      <c r="B16" s="2" t="s">
        <v>88</v>
      </c>
      <c r="C16" s="4" t="s">
        <v>39</v>
      </c>
      <c r="D16" s="3">
        <v>9</v>
      </c>
      <c r="E16" s="2">
        <v>2</v>
      </c>
      <c r="F16" s="8">
        <f>LOOKUP($E16,$Z14:$Z40,$AA14:$AA40)</f>
        <v>27</v>
      </c>
      <c r="G16" s="42">
        <v>2.09</v>
      </c>
      <c r="H16" s="40">
        <v>2.06</v>
      </c>
      <c r="I16" s="70">
        <v>2.08</v>
      </c>
      <c r="J16" s="2">
        <v>2</v>
      </c>
      <c r="K16" s="4">
        <f>LOOKUP($J16,$Z14:$Z40,$AA14:$AA40)</f>
        <v>27</v>
      </c>
      <c r="L16" s="38">
        <v>13.21</v>
      </c>
      <c r="M16" s="2">
        <v>3</v>
      </c>
      <c r="N16" s="4">
        <f>LOOKUP($M16,$Z14:$Z40,$AA14:$AA40)</f>
        <v>25</v>
      </c>
      <c r="O16" s="38">
        <v>18.07</v>
      </c>
      <c r="P16" s="2">
        <v>3</v>
      </c>
      <c r="Q16" s="4">
        <f>LOOKUP($P16,$Z14:$Z40,$AA14:$AA40)</f>
        <v>25</v>
      </c>
      <c r="R16" s="3">
        <v>31.56</v>
      </c>
      <c r="S16" s="2">
        <v>3</v>
      </c>
      <c r="T16" s="4">
        <f>LOOKUP($S16,$Z14:$Z40,$AA14:$AA40)</f>
        <v>25</v>
      </c>
      <c r="U16" s="18">
        <f t="shared" si="0"/>
        <v>129</v>
      </c>
      <c r="V16" s="11">
        <v>3</v>
      </c>
      <c r="Z16" s="1">
        <v>3</v>
      </c>
      <c r="AA16" s="1">
        <v>25</v>
      </c>
    </row>
    <row r="17" spans="1:27" ht="13.5" thickBot="1">
      <c r="A17" s="5">
        <v>4</v>
      </c>
      <c r="B17" s="6" t="s">
        <v>89</v>
      </c>
      <c r="C17" s="7" t="s">
        <v>39</v>
      </c>
      <c r="D17" s="5">
        <v>6</v>
      </c>
      <c r="E17" s="6">
        <v>4</v>
      </c>
      <c r="F17" s="9">
        <f>LOOKUP($E17,$Z14:$Z41,$AA14:$AA41)</f>
        <v>23</v>
      </c>
      <c r="G17" s="69">
        <v>1.68</v>
      </c>
      <c r="H17" s="67">
        <v>1.87</v>
      </c>
      <c r="I17" s="65">
        <v>1.78</v>
      </c>
      <c r="J17" s="6">
        <v>4</v>
      </c>
      <c r="K17" s="7">
        <f>LOOKUP($J17,$Z14:$Z41,$AA14:$AA41)</f>
        <v>23</v>
      </c>
      <c r="L17" s="66">
        <v>18.14</v>
      </c>
      <c r="M17" s="6">
        <v>4</v>
      </c>
      <c r="N17" s="7">
        <f>LOOKUP($M17,$Z14:$Z41,$AA14:$AA41)</f>
        <v>23</v>
      </c>
      <c r="O17" s="66">
        <v>18.38</v>
      </c>
      <c r="P17" s="6">
        <v>4</v>
      </c>
      <c r="Q17" s="7">
        <f>LOOKUP($P17,$Z14:$Z41,$AA14:$AA41)</f>
        <v>23</v>
      </c>
      <c r="R17" s="5">
        <v>30.15</v>
      </c>
      <c r="S17" s="6">
        <v>2</v>
      </c>
      <c r="T17" s="7">
        <f>LOOKUP($S17,$Z14:$Z41,$AA14:$AA41)</f>
        <v>27</v>
      </c>
      <c r="U17" s="24">
        <f t="shared" si="0"/>
        <v>119</v>
      </c>
      <c r="V17" s="13">
        <v>4</v>
      </c>
      <c r="Z17" s="1">
        <v>4</v>
      </c>
      <c r="AA17" s="1">
        <v>23</v>
      </c>
    </row>
    <row r="18" spans="1:27" hidden="1">
      <c r="A18" s="14">
        <v>5</v>
      </c>
      <c r="B18" s="15"/>
      <c r="C18" s="16"/>
      <c r="D18" s="14"/>
      <c r="E18" s="15"/>
      <c r="F18" s="17" t="e">
        <f>LOOKUP($E18,$Z14:$Z42,$AA14:$AA42)</f>
        <v>#N/A</v>
      </c>
      <c r="G18" s="14"/>
      <c r="H18" s="15"/>
      <c r="I18" s="15"/>
      <c r="J18" s="15"/>
      <c r="K18" s="16" t="e">
        <f>LOOKUP($J18,$Z14:$Z42,$AA14:$AA42)</f>
        <v>#N/A</v>
      </c>
      <c r="L18" s="14"/>
      <c r="M18" s="15"/>
      <c r="N18" s="16" t="e">
        <f>LOOKUP($M18,$Z14:$Z42,$AA14:$AA42)</f>
        <v>#N/A</v>
      </c>
      <c r="O18" s="14"/>
      <c r="P18" s="15"/>
      <c r="Q18" s="16" t="e">
        <f>LOOKUP($P18,$Z14:$Z42,$AA14:$AA42)</f>
        <v>#N/A</v>
      </c>
      <c r="R18" s="14"/>
      <c r="S18" s="15"/>
      <c r="T18" s="16" t="e">
        <f>LOOKUP($S18,$Z14:$Z42,$AA14:$AA42)</f>
        <v>#N/A</v>
      </c>
      <c r="U18" s="18" t="e">
        <f t="shared" si="0"/>
        <v>#N/A</v>
      </c>
      <c r="V18" s="19"/>
      <c r="Z18" s="1">
        <v>5</v>
      </c>
      <c r="AA18" s="1">
        <v>22</v>
      </c>
    </row>
    <row r="19" spans="1:27" hidden="1">
      <c r="A19" s="3">
        <v>6</v>
      </c>
      <c r="B19" s="2"/>
      <c r="C19" s="4"/>
      <c r="D19" s="3"/>
      <c r="E19" s="2"/>
      <c r="F19" s="8" t="e">
        <f>LOOKUP($E19,$Z14:$Z43,$AA14:$AA43)</f>
        <v>#N/A</v>
      </c>
      <c r="G19" s="3"/>
      <c r="H19" s="2"/>
      <c r="I19" s="2"/>
      <c r="J19" s="2"/>
      <c r="K19" s="4" t="e">
        <f>LOOKUP($J19,$Z14:$Z43,$AA14:$AA43)</f>
        <v>#N/A</v>
      </c>
      <c r="L19" s="3"/>
      <c r="M19" s="2"/>
      <c r="N19" s="4" t="e">
        <f>LOOKUP($M19,$Z14:$Z43,$AA14:$AA43)</f>
        <v>#N/A</v>
      </c>
      <c r="O19" s="3"/>
      <c r="P19" s="2"/>
      <c r="Q19" s="4" t="e">
        <f>LOOKUP($P19,$Z14:$Z43,$AA14:$AA43)</f>
        <v>#N/A</v>
      </c>
      <c r="R19" s="3"/>
      <c r="S19" s="2"/>
      <c r="T19" s="4" t="e">
        <f>LOOKUP($S19,$Z14:$Z43,$AA14:$AA43)</f>
        <v>#N/A</v>
      </c>
      <c r="U19" s="10" t="e">
        <f t="shared" si="0"/>
        <v>#N/A</v>
      </c>
      <c r="V19" s="11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0"/>
        <v>#N/A</v>
      </c>
      <c r="V40" s="13"/>
      <c r="Z40" s="1">
        <v>27</v>
      </c>
      <c r="AA40" s="1">
        <v>0</v>
      </c>
    </row>
    <row r="43" spans="1:27">
      <c r="A43" s="104">
        <v>1</v>
      </c>
      <c r="B43" s="103" t="s">
        <v>87</v>
      </c>
      <c r="C43" s="103" t="s">
        <v>60</v>
      </c>
    </row>
    <row r="44" spans="1:27">
      <c r="A44" s="104">
        <v>2</v>
      </c>
      <c r="B44" s="103" t="s">
        <v>86</v>
      </c>
      <c r="C44" s="103" t="s">
        <v>67</v>
      </c>
    </row>
    <row r="45" spans="1:27">
      <c r="A45" s="104">
        <v>3</v>
      </c>
      <c r="B45" s="103" t="s">
        <v>88</v>
      </c>
      <c r="C45" s="103" t="s">
        <v>39</v>
      </c>
    </row>
    <row r="46" spans="1:27">
      <c r="A46" s="104">
        <v>4</v>
      </c>
      <c r="B46" s="103" t="s">
        <v>89</v>
      </c>
      <c r="C46" s="103" t="s">
        <v>39</v>
      </c>
    </row>
    <row r="47" spans="1:27">
      <c r="A47" s="103"/>
      <c r="B47" s="103"/>
      <c r="C47" s="103"/>
    </row>
  </sheetData>
  <sortState ref="A43:C47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53"/>
  <sheetViews>
    <sheetView topLeftCell="A13" workbookViewId="0">
      <selection activeCell="A43" sqref="A43:C53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85546875" customWidth="1"/>
    <col min="5" max="5" width="6.5703125" customWidth="1"/>
    <col min="6" max="6" width="7.85546875" customWidth="1"/>
    <col min="7" max="7" width="7.28515625" customWidth="1"/>
    <col min="8" max="9" width="7.7109375" customWidth="1"/>
    <col min="10" max="10" width="6.7109375" customWidth="1"/>
    <col min="11" max="11" width="7.140625" customWidth="1"/>
    <col min="12" max="12" width="9.140625" customWidth="1"/>
    <col min="13" max="13" width="7" customWidth="1"/>
    <col min="14" max="14" width="7.140625" customWidth="1"/>
    <col min="15" max="15" width="9.140625" customWidth="1"/>
    <col min="16" max="16" width="7.140625" customWidth="1"/>
    <col min="17" max="17" width="7.5703125" customWidth="1"/>
    <col min="18" max="18" width="7.85546875" customWidth="1"/>
    <col min="19" max="19" width="6.85546875" customWidth="1"/>
    <col min="20" max="20" width="7.2851562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27</v>
      </c>
    </row>
    <row r="9" spans="1:27">
      <c r="B9" t="s">
        <v>16</v>
      </c>
    </row>
    <row r="11" spans="1:27" ht="13.5" thickBot="1"/>
    <row r="12" spans="1:27" ht="32.25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90</v>
      </c>
      <c r="C14" s="46" t="s">
        <v>41</v>
      </c>
      <c r="D14" s="44">
        <v>11</v>
      </c>
      <c r="E14" s="45">
        <v>5</v>
      </c>
      <c r="F14" s="47">
        <f>LOOKUP($E14,$Z14:$Z40,$AA14:$AA40)</f>
        <v>22</v>
      </c>
      <c r="G14" s="72">
        <v>1.93</v>
      </c>
      <c r="H14" s="62">
        <v>1.93</v>
      </c>
      <c r="I14" s="64">
        <v>1.95</v>
      </c>
      <c r="J14" s="45">
        <v>8</v>
      </c>
      <c r="K14" s="46">
        <f>LOOKUP($J14,$Z14:$Z40,$AA14:$AA40)</f>
        <v>19</v>
      </c>
      <c r="L14" s="63">
        <v>15.9</v>
      </c>
      <c r="M14" s="45">
        <v>7</v>
      </c>
      <c r="N14" s="46">
        <f>LOOKUP($M14,$Z14:$Z40,$AA14:$AA40)</f>
        <v>20</v>
      </c>
      <c r="O14" s="44">
        <v>19.47</v>
      </c>
      <c r="P14" s="45">
        <v>9</v>
      </c>
      <c r="Q14" s="46">
        <f>LOOKUP($P14,$Z14:$Z40,$AA14:$AA40)</f>
        <v>18</v>
      </c>
      <c r="R14" s="44">
        <v>53.91</v>
      </c>
      <c r="S14" s="45">
        <v>6</v>
      </c>
      <c r="T14" s="46">
        <f>LOOKUP($S14,$Z14:$Z40,$AA14:$AA40)</f>
        <v>21</v>
      </c>
      <c r="U14" s="49">
        <f>F14+K14+N14+Q14+T14</f>
        <v>100</v>
      </c>
      <c r="V14" s="50">
        <v>8</v>
      </c>
      <c r="Z14" s="1">
        <v>1</v>
      </c>
      <c r="AA14" s="1">
        <v>30</v>
      </c>
    </row>
    <row r="15" spans="1:27">
      <c r="A15" s="3">
        <v>2</v>
      </c>
      <c r="B15" s="2" t="s">
        <v>91</v>
      </c>
      <c r="C15" s="4" t="s">
        <v>70</v>
      </c>
      <c r="D15" s="3">
        <v>9</v>
      </c>
      <c r="E15" s="2">
        <v>7</v>
      </c>
      <c r="F15" s="8">
        <f>LOOKUP($E15,$Z14:$Z40,$AA14:$AA40)</f>
        <v>20</v>
      </c>
      <c r="G15" s="38">
        <v>1.62</v>
      </c>
      <c r="H15" s="70">
        <v>1.69</v>
      </c>
      <c r="I15" s="39">
        <v>1.7</v>
      </c>
      <c r="J15" s="2">
        <v>10</v>
      </c>
      <c r="K15" s="4">
        <f>LOOKUP($J15,$Z14:$Z40,$AA14:$AA40)</f>
        <v>17</v>
      </c>
      <c r="L15" s="3">
        <v>13.16</v>
      </c>
      <c r="M15" s="2">
        <v>3</v>
      </c>
      <c r="N15" s="4">
        <f>LOOKUP($M15,$Z14:$Z40,$AA14:$AA40)</f>
        <v>25</v>
      </c>
      <c r="O15" s="3">
        <v>20.04</v>
      </c>
      <c r="P15" s="2">
        <v>10</v>
      </c>
      <c r="Q15" s="4">
        <f>LOOKUP($P15,$Z14:$Z40,$AA14:$AA40)</f>
        <v>17</v>
      </c>
      <c r="R15" s="77" t="s">
        <v>121</v>
      </c>
      <c r="S15" s="2">
        <v>9</v>
      </c>
      <c r="T15" s="4">
        <f>LOOKUP($S15,$Z14:$Z40,$AA14:$AA40)</f>
        <v>18</v>
      </c>
      <c r="U15" s="18">
        <f t="shared" ref="U15:U23" si="0">F15+K15+N15+Q15+T15</f>
        <v>97</v>
      </c>
      <c r="V15" s="11">
        <v>10</v>
      </c>
      <c r="Z15" s="1">
        <v>2</v>
      </c>
      <c r="AA15" s="1">
        <v>27</v>
      </c>
    </row>
    <row r="16" spans="1:27">
      <c r="A16" s="3">
        <v>3</v>
      </c>
      <c r="B16" s="2" t="s">
        <v>92</v>
      </c>
      <c r="C16" s="4" t="s">
        <v>60</v>
      </c>
      <c r="D16" s="3">
        <v>23</v>
      </c>
      <c r="E16" s="2">
        <v>3</v>
      </c>
      <c r="F16" s="8">
        <f>LOOKUP($E16,$Z14:$Z40,$AA14:$AA40)</f>
        <v>25</v>
      </c>
      <c r="G16" s="38">
        <v>1.94</v>
      </c>
      <c r="H16" s="70">
        <v>2.0299999999999998</v>
      </c>
      <c r="I16" s="39">
        <v>2.06</v>
      </c>
      <c r="J16" s="2">
        <v>7</v>
      </c>
      <c r="K16" s="4">
        <f>LOOKUP($J16,$Z14:$Z40,$AA14:$AA40)</f>
        <v>20</v>
      </c>
      <c r="L16" s="3">
        <v>15.44</v>
      </c>
      <c r="M16" s="2">
        <v>5</v>
      </c>
      <c r="N16" s="4">
        <f>LOOKUP($M16,$Z14:$Z40,$AA14:$AA40)</f>
        <v>22</v>
      </c>
      <c r="O16" s="3">
        <v>18.28</v>
      </c>
      <c r="P16" s="2">
        <v>6</v>
      </c>
      <c r="Q16" s="4">
        <f>LOOKUP($P16,$Z14:$Z40,$AA14:$AA40)</f>
        <v>21</v>
      </c>
      <c r="R16" s="3">
        <v>50.41</v>
      </c>
      <c r="S16" s="2">
        <v>3</v>
      </c>
      <c r="T16" s="4">
        <f>LOOKUP($S16,$Z14:$Z40,$AA14:$AA40)</f>
        <v>25</v>
      </c>
      <c r="U16" s="18">
        <f t="shared" si="0"/>
        <v>113</v>
      </c>
      <c r="V16" s="11">
        <v>4</v>
      </c>
      <c r="Z16" s="1">
        <v>3</v>
      </c>
      <c r="AA16" s="1">
        <v>25</v>
      </c>
    </row>
    <row r="17" spans="1:27">
      <c r="A17" s="3">
        <v>4</v>
      </c>
      <c r="B17" s="2" t="s">
        <v>93</v>
      </c>
      <c r="C17" s="4" t="s">
        <v>67</v>
      </c>
      <c r="D17" s="3">
        <v>1</v>
      </c>
      <c r="E17" s="2">
        <v>10</v>
      </c>
      <c r="F17" s="8">
        <f>LOOKUP($E17,$Z14:$Z41,$AA14:$AA41)</f>
        <v>17</v>
      </c>
      <c r="G17" s="42">
        <v>1.93</v>
      </c>
      <c r="H17" s="40">
        <v>1.84</v>
      </c>
      <c r="I17" s="70">
        <v>1.85</v>
      </c>
      <c r="J17" s="2">
        <v>9</v>
      </c>
      <c r="K17" s="4">
        <f>LOOKUP($J17,$Z14:$Z41,$AA14:$AA41)</f>
        <v>18</v>
      </c>
      <c r="L17" s="3">
        <v>12.86</v>
      </c>
      <c r="M17" s="2">
        <v>2</v>
      </c>
      <c r="N17" s="4">
        <f>LOOKUP($M17,$Z14:$Z41,$AA14:$AA41)</f>
        <v>27</v>
      </c>
      <c r="O17" s="3">
        <v>18.84</v>
      </c>
      <c r="P17" s="2">
        <v>8</v>
      </c>
      <c r="Q17" s="4">
        <f>LOOKUP($P17,$Z14:$Z41,$AA14:$AA41)</f>
        <v>19</v>
      </c>
      <c r="R17" s="77" t="s">
        <v>122</v>
      </c>
      <c r="S17" s="2">
        <v>10</v>
      </c>
      <c r="T17" s="4">
        <f>LOOKUP($S17,$Z14:$Z41,$AA14:$AA41)</f>
        <v>17</v>
      </c>
      <c r="U17" s="18">
        <f t="shared" si="0"/>
        <v>98</v>
      </c>
      <c r="V17" s="11">
        <v>9</v>
      </c>
      <c r="Z17" s="1">
        <v>4</v>
      </c>
      <c r="AA17" s="1">
        <v>23</v>
      </c>
    </row>
    <row r="18" spans="1:27">
      <c r="A18" s="3">
        <v>5</v>
      </c>
      <c r="B18" s="2" t="s">
        <v>94</v>
      </c>
      <c r="C18" s="4" t="s">
        <v>54</v>
      </c>
      <c r="D18" s="3">
        <v>8</v>
      </c>
      <c r="E18" s="2">
        <v>8</v>
      </c>
      <c r="F18" s="8">
        <f>LOOKUP($E18,$Z14:$Z42,$AA14:$AA42)</f>
        <v>19</v>
      </c>
      <c r="G18" s="38">
        <v>2.02</v>
      </c>
      <c r="H18" s="39">
        <v>2.11</v>
      </c>
      <c r="I18" s="40">
        <v>2.09</v>
      </c>
      <c r="J18" s="2">
        <v>4</v>
      </c>
      <c r="K18" s="4">
        <f>LOOKUP($J18,$Z14:$Z42,$AA14:$AA42)</f>
        <v>23</v>
      </c>
      <c r="L18" s="3">
        <v>16.18</v>
      </c>
      <c r="M18" s="2">
        <v>8</v>
      </c>
      <c r="N18" s="4">
        <f>LOOKUP($M18,$Z14:$Z42,$AA14:$AA42)</f>
        <v>19</v>
      </c>
      <c r="O18" s="3">
        <v>17.63</v>
      </c>
      <c r="P18" s="2">
        <v>2</v>
      </c>
      <c r="Q18" s="4">
        <f>LOOKUP($P18,$Z14:$Z42,$AA14:$AA42)</f>
        <v>27</v>
      </c>
      <c r="R18" s="3">
        <v>50.59</v>
      </c>
      <c r="S18" s="2">
        <v>4</v>
      </c>
      <c r="T18" s="4">
        <f>LOOKUP($S18,$Z14:$Z42,$AA14:$AA42)</f>
        <v>23</v>
      </c>
      <c r="U18" s="18">
        <f t="shared" si="0"/>
        <v>111</v>
      </c>
      <c r="V18" s="11">
        <v>6</v>
      </c>
      <c r="Z18" s="1">
        <v>5</v>
      </c>
      <c r="AA18" s="1">
        <v>22</v>
      </c>
    </row>
    <row r="19" spans="1:27">
      <c r="A19" s="3">
        <v>6</v>
      </c>
      <c r="B19" s="2" t="s">
        <v>95</v>
      </c>
      <c r="C19" s="4" t="s">
        <v>63</v>
      </c>
      <c r="D19" s="3">
        <v>8</v>
      </c>
      <c r="E19" s="2">
        <v>8</v>
      </c>
      <c r="F19" s="8">
        <f>LOOKUP($E19,$Z14:$Z43,$AA14:$AA43)</f>
        <v>19</v>
      </c>
      <c r="G19" s="38">
        <v>1.8</v>
      </c>
      <c r="H19" s="70">
        <v>2.0299999999999998</v>
      </c>
      <c r="I19" s="39">
        <v>2.0699999999999998</v>
      </c>
      <c r="J19" s="2">
        <v>6</v>
      </c>
      <c r="K19" s="4">
        <f>LOOKUP($J19,$Z14:$Z43,$AA14:$AA43)</f>
        <v>21</v>
      </c>
      <c r="L19" s="38">
        <v>15.8</v>
      </c>
      <c r="M19" s="2">
        <v>6</v>
      </c>
      <c r="N19" s="4">
        <f>LOOKUP($M19,$Z14:$Z43,$AA14:$AA43)</f>
        <v>21</v>
      </c>
      <c r="O19" s="3">
        <v>17.96</v>
      </c>
      <c r="P19" s="2">
        <v>4</v>
      </c>
      <c r="Q19" s="4">
        <f>LOOKUP($P19,$Z14:$Z43,$AA14:$AA43)</f>
        <v>23</v>
      </c>
      <c r="R19" s="3">
        <v>51.72</v>
      </c>
      <c r="S19" s="2">
        <v>5</v>
      </c>
      <c r="T19" s="4">
        <f>LOOKUP($S19,$Z14:$Z43,$AA14:$AA43)</f>
        <v>22</v>
      </c>
      <c r="U19" s="18">
        <f t="shared" si="0"/>
        <v>106</v>
      </c>
      <c r="V19" s="11">
        <v>7</v>
      </c>
      <c r="Z19" s="1">
        <v>6</v>
      </c>
      <c r="AA19" s="1">
        <v>21</v>
      </c>
    </row>
    <row r="20" spans="1:27">
      <c r="A20" s="3">
        <v>7</v>
      </c>
      <c r="B20" s="2" t="s">
        <v>96</v>
      </c>
      <c r="C20" s="4" t="s">
        <v>45</v>
      </c>
      <c r="D20" s="3">
        <v>11</v>
      </c>
      <c r="E20" s="2">
        <v>5</v>
      </c>
      <c r="F20" s="8">
        <f>LOOKUP($E20,$Z14:$Z44,$AA14:$AA44)</f>
        <v>22</v>
      </c>
      <c r="G20" s="38">
        <v>2.09</v>
      </c>
      <c r="H20" s="40">
        <v>0</v>
      </c>
      <c r="I20" s="39">
        <v>2.15</v>
      </c>
      <c r="J20" s="2">
        <v>3</v>
      </c>
      <c r="K20" s="4">
        <f>LOOKUP($J20,$Z14:$Z44,$AA14:$AA44)</f>
        <v>25</v>
      </c>
      <c r="L20" s="3">
        <v>17.64</v>
      </c>
      <c r="M20" s="2">
        <v>9</v>
      </c>
      <c r="N20" s="4">
        <f>LOOKUP($M20,$Z14:$Z44,$AA14:$AA44)</f>
        <v>18</v>
      </c>
      <c r="O20" s="3">
        <v>18.07</v>
      </c>
      <c r="P20" s="2">
        <v>5</v>
      </c>
      <c r="Q20" s="4">
        <f>LOOKUP($P20,$Z14:$Z44,$AA14:$AA44)</f>
        <v>22</v>
      </c>
      <c r="R20" s="3">
        <v>37.25</v>
      </c>
      <c r="S20" s="2">
        <v>1</v>
      </c>
      <c r="T20" s="4">
        <f>LOOKUP($S20,$Z14:$Z44,$AA14:$AA44)</f>
        <v>30</v>
      </c>
      <c r="U20" s="18">
        <f t="shared" si="0"/>
        <v>117</v>
      </c>
      <c r="V20" s="11">
        <v>3</v>
      </c>
      <c r="Z20" s="1">
        <v>7</v>
      </c>
      <c r="AA20" s="1">
        <v>20</v>
      </c>
    </row>
    <row r="21" spans="1:27">
      <c r="A21" s="3">
        <v>8</v>
      </c>
      <c r="B21" s="2" t="s">
        <v>97</v>
      </c>
      <c r="C21" s="4" t="s">
        <v>39</v>
      </c>
      <c r="D21" s="3">
        <v>25</v>
      </c>
      <c r="E21" s="2">
        <v>2</v>
      </c>
      <c r="F21" s="8">
        <f>LOOKUP($E21,$Z14:$Z45,$AA14:$AA45)</f>
        <v>27</v>
      </c>
      <c r="G21" s="38">
        <v>2.1800000000000002</v>
      </c>
      <c r="H21" s="39">
        <v>2.27</v>
      </c>
      <c r="I21" s="70">
        <v>2.2400000000000002</v>
      </c>
      <c r="J21" s="2">
        <v>1</v>
      </c>
      <c r="K21" s="4">
        <f>LOOKUP($J21,$Z14:$Z45,$AA14:$AA45)</f>
        <v>30</v>
      </c>
      <c r="L21" s="3">
        <v>22.26</v>
      </c>
      <c r="M21" s="2">
        <v>10</v>
      </c>
      <c r="N21" s="4">
        <f>LOOKUP($M21,$Z14:$Z45,$AA14:$AA45)</f>
        <v>17</v>
      </c>
      <c r="O21" s="3">
        <v>16.350000000000001</v>
      </c>
      <c r="P21" s="2">
        <v>1</v>
      </c>
      <c r="Q21" s="4">
        <f>LOOKUP($P21,$Z14:$Z45,$AA14:$AA45)</f>
        <v>30</v>
      </c>
      <c r="R21" s="3">
        <v>42.65</v>
      </c>
      <c r="S21" s="2">
        <v>2</v>
      </c>
      <c r="T21" s="4">
        <f>LOOKUP($S21,$Z14:$Z45,$AA14:$AA45)</f>
        <v>27</v>
      </c>
      <c r="U21" s="18">
        <f t="shared" si="0"/>
        <v>131</v>
      </c>
      <c r="V21" s="11">
        <v>1</v>
      </c>
      <c r="Z21" s="1">
        <v>8</v>
      </c>
      <c r="AA21" s="1">
        <v>19</v>
      </c>
    </row>
    <row r="22" spans="1:27">
      <c r="A22" s="3">
        <v>9</v>
      </c>
      <c r="B22" s="2" t="s">
        <v>98</v>
      </c>
      <c r="C22" s="4" t="s">
        <v>41</v>
      </c>
      <c r="D22" s="3">
        <v>12</v>
      </c>
      <c r="E22" s="2">
        <v>4</v>
      </c>
      <c r="F22" s="8">
        <f>LOOKUP($E22,$Z14:$Z46,$AA14:$AA46)</f>
        <v>23</v>
      </c>
      <c r="G22" s="38">
        <v>2.09</v>
      </c>
      <c r="H22" s="40">
        <v>2.17</v>
      </c>
      <c r="I22" s="39">
        <v>2.2000000000000002</v>
      </c>
      <c r="J22" s="2">
        <v>2</v>
      </c>
      <c r="K22" s="4">
        <f>LOOKUP($J22,$Z14:$Z46,$AA14:$AA46)</f>
        <v>27</v>
      </c>
      <c r="L22" s="3">
        <v>14.61</v>
      </c>
      <c r="M22" s="2">
        <v>4</v>
      </c>
      <c r="N22" s="4">
        <f>LOOKUP($M22,$Z14:$Z46,$AA14:$AA46)</f>
        <v>23</v>
      </c>
      <c r="O22" s="3">
        <v>18.440000000000001</v>
      </c>
      <c r="P22" s="2">
        <v>7</v>
      </c>
      <c r="Q22" s="4">
        <f>LOOKUP($P22,$Z14:$Z46,$AA14:$AA46)</f>
        <v>20</v>
      </c>
      <c r="R22" s="3">
        <v>55.78</v>
      </c>
      <c r="S22" s="2">
        <v>8</v>
      </c>
      <c r="T22" s="4">
        <f>LOOKUP($S22,$Z14:$Z46,$AA14:$AA46)</f>
        <v>19</v>
      </c>
      <c r="U22" s="18">
        <f t="shared" si="0"/>
        <v>112</v>
      </c>
      <c r="V22" s="11">
        <v>5</v>
      </c>
      <c r="Z22" s="1">
        <v>9</v>
      </c>
      <c r="AA22" s="1">
        <v>18</v>
      </c>
    </row>
    <row r="23" spans="1:27" ht="13.5" thickBot="1">
      <c r="A23" s="5">
        <v>10</v>
      </c>
      <c r="B23" s="6" t="s">
        <v>99</v>
      </c>
      <c r="C23" s="7" t="s">
        <v>67</v>
      </c>
      <c r="D23" s="5">
        <v>38</v>
      </c>
      <c r="E23" s="6">
        <v>1</v>
      </c>
      <c r="F23" s="9">
        <f>LOOKUP($E23,$Z14:$Z47,$AA14:$AA47)</f>
        <v>30</v>
      </c>
      <c r="G23" s="66">
        <v>2</v>
      </c>
      <c r="H23" s="33">
        <v>2.09</v>
      </c>
      <c r="I23" s="6">
        <v>2.0699999999999998</v>
      </c>
      <c r="J23" s="6">
        <v>5</v>
      </c>
      <c r="K23" s="7">
        <f>LOOKUP($J23,$Z14:$Z47,$AA14:$AA47)</f>
        <v>22</v>
      </c>
      <c r="L23" s="5">
        <v>12.09</v>
      </c>
      <c r="M23" s="6">
        <v>1</v>
      </c>
      <c r="N23" s="7">
        <f>LOOKUP($M23,$Z14:$Z47,$AA14:$AA47)</f>
        <v>30</v>
      </c>
      <c r="O23" s="5">
        <v>17.72</v>
      </c>
      <c r="P23" s="6">
        <v>3</v>
      </c>
      <c r="Q23" s="7">
        <f>LOOKUP($P23,$Z14:$Z47,$AA14:$AA47)</f>
        <v>25</v>
      </c>
      <c r="R23" s="5">
        <v>56.56</v>
      </c>
      <c r="S23" s="6">
        <v>7</v>
      </c>
      <c r="T23" s="7">
        <f>LOOKUP($S23,$Z14:$Z47,$AA14:$AA47)</f>
        <v>20</v>
      </c>
      <c r="U23" s="24">
        <f t="shared" si="0"/>
        <v>127</v>
      </c>
      <c r="V23" s="13">
        <v>2</v>
      </c>
      <c r="Z23" s="1">
        <v>10</v>
      </c>
      <c r="AA23" s="1">
        <v>17</v>
      </c>
    </row>
    <row r="24" spans="1:27" hidden="1">
      <c r="A24" s="14">
        <v>11</v>
      </c>
      <c r="B24" s="15"/>
      <c r="C24" s="16"/>
      <c r="D24" s="14"/>
      <c r="E24" s="15"/>
      <c r="F24" s="17" t="e">
        <f>LOOKUP($E24,$Z14:$Z48,$AA14:$AA48)</f>
        <v>#N/A</v>
      </c>
      <c r="G24" s="14"/>
      <c r="H24" s="15"/>
      <c r="I24" s="15"/>
      <c r="J24" s="15"/>
      <c r="K24" s="16" t="e">
        <f>LOOKUP($J24,$Z14:$Z48,$AA14:$AA48)</f>
        <v>#N/A</v>
      </c>
      <c r="L24" s="14"/>
      <c r="M24" s="15"/>
      <c r="N24" s="16" t="e">
        <f>LOOKUP($M24,$Z14:$Z48,$AA14:$AA48)</f>
        <v>#N/A</v>
      </c>
      <c r="O24" s="14"/>
      <c r="P24" s="15"/>
      <c r="Q24" s="16" t="e">
        <f>LOOKUP($P24,$Z14:$Z48,$AA14:$AA48)</f>
        <v>#N/A</v>
      </c>
      <c r="R24" s="14"/>
      <c r="S24" s="15"/>
      <c r="T24" s="16" t="e">
        <f>LOOKUP($S24,$Z14:$Z48,$AA14:$AA48)</f>
        <v>#N/A</v>
      </c>
      <c r="U24" s="18" t="e">
        <f t="shared" ref="U24:U40" si="1">F24+K24+N24+Q24+T24</f>
        <v>#N/A</v>
      </c>
      <c r="V24" s="19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1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1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1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1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1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1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1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1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1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1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1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1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1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1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1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1"/>
        <v>#N/A</v>
      </c>
      <c r="V40" s="13"/>
      <c r="Z40" s="1">
        <v>27</v>
      </c>
      <c r="AA40" s="1">
        <v>0</v>
      </c>
    </row>
    <row r="41" spans="1:27" hidden="1"/>
    <row r="43" spans="1:27">
      <c r="A43" s="104">
        <v>1</v>
      </c>
      <c r="B43" s="103" t="s">
        <v>97</v>
      </c>
      <c r="C43" s="103" t="s">
        <v>39</v>
      </c>
    </row>
    <row r="44" spans="1:27">
      <c r="A44" s="104">
        <v>2</v>
      </c>
      <c r="B44" s="103" t="s">
        <v>99</v>
      </c>
      <c r="C44" s="103" t="s">
        <v>67</v>
      </c>
    </row>
    <row r="45" spans="1:27">
      <c r="A45" s="104">
        <v>3</v>
      </c>
      <c r="B45" s="103" t="s">
        <v>96</v>
      </c>
      <c r="C45" s="103" t="s">
        <v>45</v>
      </c>
    </row>
    <row r="46" spans="1:27">
      <c r="A46" s="104">
        <v>4</v>
      </c>
      <c r="B46" s="103" t="s">
        <v>92</v>
      </c>
      <c r="C46" s="103" t="s">
        <v>60</v>
      </c>
    </row>
    <row r="47" spans="1:27">
      <c r="A47" s="104">
        <v>5</v>
      </c>
      <c r="B47" s="103" t="s">
        <v>98</v>
      </c>
      <c r="C47" s="103" t="s">
        <v>41</v>
      </c>
    </row>
    <row r="48" spans="1:27">
      <c r="A48" s="104">
        <v>6</v>
      </c>
      <c r="B48" s="103" t="s">
        <v>94</v>
      </c>
      <c r="C48" s="103" t="s">
        <v>54</v>
      </c>
    </row>
    <row r="49" spans="1:3">
      <c r="A49" s="104">
        <v>7</v>
      </c>
      <c r="B49" s="103" t="s">
        <v>95</v>
      </c>
      <c r="C49" s="103" t="s">
        <v>63</v>
      </c>
    </row>
    <row r="50" spans="1:3">
      <c r="A50" s="104">
        <v>8</v>
      </c>
      <c r="B50" s="103" t="s">
        <v>90</v>
      </c>
      <c r="C50" s="103" t="s">
        <v>41</v>
      </c>
    </row>
    <row r="51" spans="1:3">
      <c r="A51" s="104">
        <v>9</v>
      </c>
      <c r="B51" s="103" t="s">
        <v>93</v>
      </c>
      <c r="C51" s="103" t="s">
        <v>67</v>
      </c>
    </row>
    <row r="52" spans="1:3">
      <c r="A52" s="104">
        <v>10</v>
      </c>
      <c r="B52" s="103" t="s">
        <v>91</v>
      </c>
      <c r="C52" s="103" t="s">
        <v>70</v>
      </c>
    </row>
    <row r="53" spans="1:3">
      <c r="A53" s="103"/>
      <c r="B53" s="103"/>
      <c r="C53" s="103"/>
    </row>
  </sheetData>
  <sortState ref="A43:C53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46"/>
  <sheetViews>
    <sheetView workbookViewId="0">
      <selection activeCell="A43" sqref="A43:C45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5703125" customWidth="1"/>
    <col min="5" max="5" width="6.140625" customWidth="1"/>
    <col min="6" max="6" width="6.7109375" customWidth="1"/>
    <col min="7" max="9" width="9.140625" customWidth="1"/>
    <col min="10" max="10" width="6.140625" customWidth="1"/>
    <col min="11" max="11" width="7.5703125" customWidth="1"/>
    <col min="12" max="12" width="9.140625" customWidth="1"/>
    <col min="13" max="13" width="6.5703125" customWidth="1"/>
    <col min="14" max="14" width="7.140625" customWidth="1"/>
    <col min="15" max="15" width="9.140625" customWidth="1"/>
    <col min="16" max="16" width="6.7109375" customWidth="1"/>
    <col min="17" max="17" width="7.5703125" customWidth="1"/>
    <col min="18" max="18" width="9.140625" customWidth="1"/>
    <col min="19" max="20" width="6.570312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17</v>
      </c>
    </row>
    <row r="9" spans="1:27">
      <c r="B9" t="s">
        <v>16</v>
      </c>
    </row>
    <row r="11" spans="1:27" ht="13.5" thickBot="1"/>
    <row r="12" spans="1:27" ht="30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100</v>
      </c>
      <c r="C14" s="46" t="s">
        <v>39</v>
      </c>
      <c r="D14" s="44">
        <v>34</v>
      </c>
      <c r="E14" s="45">
        <v>1</v>
      </c>
      <c r="F14" s="47">
        <f>LOOKUP($E14,$Z14:$Z40,$AA14:$AA40)</f>
        <v>30</v>
      </c>
      <c r="G14" s="44">
        <v>2.13</v>
      </c>
      <c r="H14" s="48">
        <v>2.21</v>
      </c>
      <c r="I14" s="75">
        <v>2.15</v>
      </c>
      <c r="J14" s="45">
        <v>2</v>
      </c>
      <c r="K14" s="46">
        <f>LOOKUP($J14,$Z14:$Z40,$AA14:$AA40)</f>
        <v>27</v>
      </c>
      <c r="L14" s="44">
        <v>14.09</v>
      </c>
      <c r="M14" s="45">
        <v>2</v>
      </c>
      <c r="N14" s="46">
        <f>LOOKUP($M14,$Z14:$Z40,$AA14:$AA40)</f>
        <v>27</v>
      </c>
      <c r="O14" s="44">
        <v>16.309999999999999</v>
      </c>
      <c r="P14" s="45">
        <v>2</v>
      </c>
      <c r="Q14" s="46">
        <f>LOOKUP($P14,$Z14:$Z40,$AA14:$AA40)</f>
        <v>27</v>
      </c>
      <c r="R14" s="44">
        <v>41.75</v>
      </c>
      <c r="S14" s="45">
        <v>2</v>
      </c>
      <c r="T14" s="46">
        <f>LOOKUP($S14,$Z14:$Z40,$AA14:$AA40)</f>
        <v>27</v>
      </c>
      <c r="U14" s="49">
        <f>F14+K14+N14+Q14+T14</f>
        <v>138</v>
      </c>
      <c r="V14" s="50">
        <v>2</v>
      </c>
      <c r="Z14" s="1">
        <v>1</v>
      </c>
      <c r="AA14" s="1">
        <v>30</v>
      </c>
    </row>
    <row r="15" spans="1:27">
      <c r="A15" s="3">
        <v>2</v>
      </c>
      <c r="B15" s="2" t="s">
        <v>119</v>
      </c>
      <c r="C15" s="4" t="s">
        <v>39</v>
      </c>
      <c r="D15" s="3">
        <v>25</v>
      </c>
      <c r="E15" s="2">
        <v>2</v>
      </c>
      <c r="F15" s="8">
        <f>LOOKUP($E15,$Z14:$Z40,$AA14:$AA40)</f>
        <v>27</v>
      </c>
      <c r="G15" s="3">
        <v>2.4300000000000002</v>
      </c>
      <c r="H15" s="32">
        <v>2.4300000000000002</v>
      </c>
      <c r="I15" s="2">
        <v>2.27</v>
      </c>
      <c r="J15" s="2">
        <v>1</v>
      </c>
      <c r="K15" s="4">
        <f>LOOKUP($J15,$Z14:$Z40,$AA14:$AA40)</f>
        <v>30</v>
      </c>
      <c r="L15" s="3">
        <v>12.37</v>
      </c>
      <c r="M15" s="2">
        <v>1</v>
      </c>
      <c r="N15" s="4">
        <f>LOOKUP($M15,$Z14:$Z40,$AA14:$AA40)</f>
        <v>30</v>
      </c>
      <c r="O15" s="3">
        <v>15.57</v>
      </c>
      <c r="P15" s="2">
        <v>1</v>
      </c>
      <c r="Q15" s="4">
        <f>LOOKUP($P15,$Z14:$Z40,$AA14:$AA40)</f>
        <v>30</v>
      </c>
      <c r="R15" s="3">
        <v>39.94</v>
      </c>
      <c r="S15" s="2">
        <v>1</v>
      </c>
      <c r="T15" s="4">
        <f>LOOKUP($S15,$Z14:$Z40,$AA14:$AA40)</f>
        <v>30</v>
      </c>
      <c r="U15" s="18">
        <f t="shared" ref="U15:U40" si="0">F15+K15+N15+Q15+T15</f>
        <v>147</v>
      </c>
      <c r="V15" s="11">
        <v>1</v>
      </c>
      <c r="Z15" s="1">
        <v>2</v>
      </c>
      <c r="AA15" s="1">
        <v>27</v>
      </c>
    </row>
    <row r="16" spans="1:27" ht="13.5" thickBot="1">
      <c r="A16" s="5">
        <v>3</v>
      </c>
      <c r="B16" s="6" t="s">
        <v>101</v>
      </c>
      <c r="C16" s="7" t="s">
        <v>39</v>
      </c>
      <c r="D16" s="5">
        <v>17</v>
      </c>
      <c r="E16" s="6">
        <v>3</v>
      </c>
      <c r="F16" s="9">
        <f>LOOKUP($E16,$Z14:$Z40,$AA14:$AA40)</f>
        <v>25</v>
      </c>
      <c r="G16" s="12">
        <v>2.06</v>
      </c>
      <c r="H16" s="6">
        <v>1.77</v>
      </c>
      <c r="I16" s="74">
        <v>1.94</v>
      </c>
      <c r="J16" s="6">
        <v>3</v>
      </c>
      <c r="K16" s="7">
        <f>LOOKUP($J16,$Z14:$Z40,$AA14:$AA40)</f>
        <v>25</v>
      </c>
      <c r="L16" s="5">
        <v>16.059999999999999</v>
      </c>
      <c r="M16" s="6">
        <v>3</v>
      </c>
      <c r="N16" s="7">
        <f>LOOKUP($M16,$Z14:$Z40,$AA14:$AA40)</f>
        <v>25</v>
      </c>
      <c r="O16" s="5">
        <v>17.66</v>
      </c>
      <c r="P16" s="6">
        <v>3</v>
      </c>
      <c r="Q16" s="7">
        <f>LOOKUP($P16,$Z14:$Z40,$AA14:$AA40)</f>
        <v>25</v>
      </c>
      <c r="R16" s="5">
        <v>49.81</v>
      </c>
      <c r="S16" s="6">
        <v>3</v>
      </c>
      <c r="T16" s="7">
        <f>LOOKUP($S16,$Z14:$Z40,$AA14:$AA40)</f>
        <v>25</v>
      </c>
      <c r="U16" s="24">
        <f t="shared" si="0"/>
        <v>125</v>
      </c>
      <c r="V16" s="13">
        <v>3</v>
      </c>
      <c r="Z16" s="1">
        <v>3</v>
      </c>
      <c r="AA16" s="1">
        <v>25</v>
      </c>
    </row>
    <row r="17" spans="1:27" hidden="1">
      <c r="A17" s="14">
        <v>4</v>
      </c>
      <c r="B17" s="15"/>
      <c r="C17" s="16"/>
      <c r="D17" s="14"/>
      <c r="E17" s="15"/>
      <c r="F17" s="17" t="e">
        <f>LOOKUP($E17,$Z14:$Z41,$AA14:$AA41)</f>
        <v>#N/A</v>
      </c>
      <c r="G17" s="14"/>
      <c r="H17" s="15"/>
      <c r="I17" s="30"/>
      <c r="J17" s="15"/>
      <c r="K17" s="16" t="e">
        <f>LOOKUP($J17,$Z14:$Z41,$AA14:$AA41)</f>
        <v>#N/A</v>
      </c>
      <c r="L17" s="14"/>
      <c r="M17" s="15"/>
      <c r="N17" s="16" t="e">
        <f>LOOKUP($M17,$Z14:$Z41,$AA14:$AA41)</f>
        <v>#N/A</v>
      </c>
      <c r="O17" s="14"/>
      <c r="P17" s="15"/>
      <c r="Q17" s="16" t="e">
        <f>LOOKUP($P17,$Z14:$Z41,$AA14:$AA41)</f>
        <v>#N/A</v>
      </c>
      <c r="R17" s="14"/>
      <c r="S17" s="15"/>
      <c r="T17" s="16" t="e">
        <f>LOOKUP($S17,$Z14:$Z41,$AA14:$AA41)</f>
        <v>#N/A</v>
      </c>
      <c r="U17" s="18" t="e">
        <f t="shared" si="0"/>
        <v>#N/A</v>
      </c>
      <c r="V17" s="19"/>
      <c r="Z17" s="1">
        <v>4</v>
      </c>
      <c r="AA17" s="1">
        <v>23</v>
      </c>
    </row>
    <row r="18" spans="1:27" ht="13.5" hidden="1" thickBot="1">
      <c r="A18" s="5">
        <v>5</v>
      </c>
      <c r="B18" s="6"/>
      <c r="C18" s="7"/>
      <c r="D18" s="5"/>
      <c r="E18" s="6"/>
      <c r="F18" s="9" t="e">
        <f>LOOKUP($E18,$Z14:$Z42,$AA14:$AA42)</f>
        <v>#N/A</v>
      </c>
      <c r="G18" s="5"/>
      <c r="H18" s="6"/>
      <c r="I18" s="33"/>
      <c r="J18" s="6"/>
      <c r="K18" s="7" t="e">
        <f>LOOKUP($J18,$Z14:$Z42,$AA14:$AA42)</f>
        <v>#N/A</v>
      </c>
      <c r="L18" s="5"/>
      <c r="M18" s="6"/>
      <c r="N18" s="7" t="e">
        <f>LOOKUP($M18,$Z14:$Z42,$AA14:$AA42)</f>
        <v>#N/A</v>
      </c>
      <c r="O18" s="5"/>
      <c r="P18" s="6"/>
      <c r="Q18" s="7" t="e">
        <f>LOOKUP($P18,$Z14:$Z42,$AA14:$AA42)</f>
        <v>#N/A</v>
      </c>
      <c r="R18" s="5"/>
      <c r="S18" s="6"/>
      <c r="T18" s="7" t="e">
        <f>LOOKUP($S18,$Z14:$Z42,$AA14:$AA42)</f>
        <v>#N/A</v>
      </c>
      <c r="U18" s="18" t="e">
        <f t="shared" si="0"/>
        <v>#N/A</v>
      </c>
      <c r="V18" s="13"/>
      <c r="Z18" s="1">
        <v>5</v>
      </c>
      <c r="AA18" s="1">
        <v>22</v>
      </c>
    </row>
    <row r="19" spans="1:27" hidden="1">
      <c r="A19" s="14">
        <v>6</v>
      </c>
      <c r="B19" s="15"/>
      <c r="C19" s="16"/>
      <c r="D19" s="14"/>
      <c r="E19" s="15"/>
      <c r="F19" s="17" t="e">
        <f>LOOKUP($E19,$Z14:$Z43,$AA14:$AA43)</f>
        <v>#N/A</v>
      </c>
      <c r="G19" s="14"/>
      <c r="H19" s="15"/>
      <c r="I19" s="15"/>
      <c r="J19" s="15"/>
      <c r="K19" s="16" t="e">
        <f>LOOKUP($J19,$Z14:$Z43,$AA14:$AA43)</f>
        <v>#N/A</v>
      </c>
      <c r="L19" s="14"/>
      <c r="M19" s="15"/>
      <c r="N19" s="16" t="e">
        <f>LOOKUP($M19,$Z14:$Z43,$AA14:$AA43)</f>
        <v>#N/A</v>
      </c>
      <c r="O19" s="14"/>
      <c r="P19" s="15"/>
      <c r="Q19" s="16" t="e">
        <f>LOOKUP($P19,$Z14:$Z43,$AA14:$AA43)</f>
        <v>#N/A</v>
      </c>
      <c r="R19" s="14"/>
      <c r="S19" s="15"/>
      <c r="T19" s="16" t="e">
        <f>LOOKUP($S19,$Z14:$Z43,$AA14:$AA43)</f>
        <v>#N/A</v>
      </c>
      <c r="U19" s="18" t="e">
        <f t="shared" si="0"/>
        <v>#N/A</v>
      </c>
      <c r="V19" s="19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8" t="e">
        <f t="shared" si="0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8" t="e">
        <f t="shared" si="0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8" t="e">
        <f t="shared" si="0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8" t="e">
        <f t="shared" si="0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8" t="e">
        <f t="shared" si="0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8" t="e">
        <f t="shared" si="0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8" t="e">
        <f t="shared" si="0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8" t="e">
        <f t="shared" si="0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8" t="e">
        <f t="shared" si="0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8" t="e">
        <f t="shared" si="0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8" t="e">
        <f t="shared" si="0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8" t="e">
        <f t="shared" si="0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8" t="e">
        <f t="shared" si="0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8" t="e">
        <f t="shared" si="0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8" t="e">
        <f t="shared" si="0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8" t="e">
        <f t="shared" si="0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8" t="e">
        <f t="shared" si="0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8" t="e">
        <f t="shared" si="0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8" t="e">
        <f t="shared" si="0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8" t="e">
        <f t="shared" si="0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8" t="e">
        <f t="shared" si="0"/>
        <v>#N/A</v>
      </c>
      <c r="V40" s="13"/>
      <c r="Z40" s="1">
        <v>27</v>
      </c>
      <c r="AA40" s="1">
        <v>0</v>
      </c>
    </row>
    <row r="43" spans="1:27">
      <c r="A43" s="104">
        <v>1</v>
      </c>
      <c r="B43" s="103" t="s">
        <v>119</v>
      </c>
      <c r="C43" s="103" t="s">
        <v>39</v>
      </c>
    </row>
    <row r="44" spans="1:27">
      <c r="A44" s="104">
        <v>2</v>
      </c>
      <c r="B44" s="103" t="s">
        <v>100</v>
      </c>
      <c r="C44" s="103" t="s">
        <v>39</v>
      </c>
    </row>
    <row r="45" spans="1:27">
      <c r="A45" s="104">
        <v>3</v>
      </c>
      <c r="B45" s="103" t="s">
        <v>101</v>
      </c>
      <c r="C45" s="103" t="s">
        <v>39</v>
      </c>
    </row>
    <row r="46" spans="1:27">
      <c r="A46" s="103"/>
      <c r="B46" s="103"/>
      <c r="C46" s="103"/>
    </row>
  </sheetData>
  <sortState ref="A43:C46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4803149606299213" right="0.74803149606299213" top="1.2204724409448819" bottom="1.5748031496062993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48"/>
  <sheetViews>
    <sheetView workbookViewId="0">
      <selection activeCell="A43" sqref="A43:C47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4" width="7.7109375" customWidth="1"/>
    <col min="5" max="5" width="5.42578125" customWidth="1"/>
    <col min="6" max="6" width="7.28515625" customWidth="1"/>
    <col min="7" max="7" width="7.7109375" customWidth="1"/>
    <col min="8" max="8" width="8" customWidth="1"/>
    <col min="9" max="9" width="7.7109375" customWidth="1"/>
    <col min="10" max="10" width="6.5703125" customWidth="1"/>
    <col min="11" max="11" width="7.28515625" customWidth="1"/>
    <col min="12" max="12" width="9.140625" customWidth="1"/>
    <col min="13" max="13" width="6.28515625" customWidth="1"/>
    <col min="14" max="14" width="7" customWidth="1"/>
    <col min="15" max="15" width="9.140625" customWidth="1"/>
    <col min="16" max="16" width="6.5703125" customWidth="1"/>
    <col min="17" max="17" width="7.42578125" customWidth="1"/>
    <col min="18" max="18" width="9.140625" customWidth="1"/>
    <col min="19" max="19" width="6.5703125" customWidth="1"/>
    <col min="20" max="20" width="6.710937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18</v>
      </c>
    </row>
    <row r="9" spans="1:27">
      <c r="B9" t="s">
        <v>16</v>
      </c>
    </row>
    <row r="11" spans="1:27" ht="13.5" thickBot="1"/>
    <row r="12" spans="1:27" ht="30.75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115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51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81" t="s">
        <v>9</v>
      </c>
      <c r="V13" s="8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102</v>
      </c>
      <c r="C14" s="46" t="s">
        <v>79</v>
      </c>
      <c r="D14" s="52">
        <v>3</v>
      </c>
      <c r="E14" s="45">
        <v>5</v>
      </c>
      <c r="F14" s="55">
        <f>LOOKUP($E14,$Z14:$Z40,$AA14:$AA40)</f>
        <v>22</v>
      </c>
      <c r="G14" s="44">
        <v>2.16</v>
      </c>
      <c r="H14" s="48">
        <v>2.29</v>
      </c>
      <c r="I14" s="45">
        <v>2.1800000000000002</v>
      </c>
      <c r="J14" s="45">
        <v>4</v>
      </c>
      <c r="K14" s="46">
        <f>LOOKUP($J14,$Z14:$Z40,$AA14:$AA40)</f>
        <v>23</v>
      </c>
      <c r="L14" s="52">
        <v>27.75</v>
      </c>
      <c r="M14" s="45">
        <v>5</v>
      </c>
      <c r="N14" s="58">
        <f>LOOKUP($M14,$Z14:$Z40,$AA14:$AA40)</f>
        <v>22</v>
      </c>
      <c r="O14" s="44">
        <v>17.78</v>
      </c>
      <c r="P14" s="45">
        <v>2</v>
      </c>
      <c r="Q14" s="46">
        <f>LOOKUP($P14,$Z14:$Z40,$AA14:$AA40)</f>
        <v>27</v>
      </c>
      <c r="R14" s="52">
        <v>46.69</v>
      </c>
      <c r="S14" s="45">
        <v>3</v>
      </c>
      <c r="T14" s="58">
        <f>LOOKUP($S14,$Z14:$Z40,$AA14:$AA40)</f>
        <v>25</v>
      </c>
      <c r="U14" s="49">
        <f>F14+K14+N14+Q14+T14</f>
        <v>119</v>
      </c>
      <c r="V14" s="50">
        <v>5</v>
      </c>
      <c r="Z14" s="1">
        <v>1</v>
      </c>
      <c r="AA14" s="1">
        <v>30</v>
      </c>
    </row>
    <row r="15" spans="1:27">
      <c r="A15" s="3">
        <v>2</v>
      </c>
      <c r="B15" s="2" t="s">
        <v>103</v>
      </c>
      <c r="C15" s="4" t="s">
        <v>79</v>
      </c>
      <c r="D15" s="53">
        <v>8</v>
      </c>
      <c r="E15" s="2">
        <v>4</v>
      </c>
      <c r="F15" s="56">
        <f>LOOKUP($E15,$Z14:$Z40,$AA14:$AA40)</f>
        <v>23</v>
      </c>
      <c r="G15" s="77">
        <v>1.91</v>
      </c>
      <c r="H15" s="2">
        <v>1.91</v>
      </c>
      <c r="I15" s="32">
        <v>1.94</v>
      </c>
      <c r="J15" s="2">
        <v>5</v>
      </c>
      <c r="K15" s="4">
        <f>LOOKUP($J15,$Z14:$Z40,$AA14:$AA40)</f>
        <v>22</v>
      </c>
      <c r="L15" s="80">
        <v>15.5</v>
      </c>
      <c r="M15" s="2">
        <v>2</v>
      </c>
      <c r="N15" s="59">
        <f>LOOKUP($M15,$Z14:$Z40,$AA14:$AA40)</f>
        <v>27</v>
      </c>
      <c r="O15" s="38">
        <v>18.5</v>
      </c>
      <c r="P15" s="2">
        <v>4</v>
      </c>
      <c r="Q15" s="4">
        <f>LOOKUP($P15,$Z14:$Z40,$AA14:$AA40)</f>
        <v>23</v>
      </c>
      <c r="R15" s="53">
        <v>36.71</v>
      </c>
      <c r="S15" s="2">
        <v>1</v>
      </c>
      <c r="T15" s="59">
        <f>LOOKUP($S15,$Z14:$Z40,$AA14:$AA40)</f>
        <v>30</v>
      </c>
      <c r="U15" s="10">
        <f t="shared" ref="U15:U18" si="0">F15+K15+N15+Q15+T15</f>
        <v>125</v>
      </c>
      <c r="V15" s="11">
        <v>4</v>
      </c>
      <c r="Z15" s="1">
        <v>2</v>
      </c>
      <c r="AA15" s="1">
        <v>27</v>
      </c>
    </row>
    <row r="16" spans="1:27">
      <c r="A16" s="3">
        <v>3</v>
      </c>
      <c r="B16" s="2" t="s">
        <v>104</v>
      </c>
      <c r="C16" s="4" t="s">
        <v>63</v>
      </c>
      <c r="D16" s="53">
        <v>16</v>
      </c>
      <c r="E16" s="2">
        <v>2</v>
      </c>
      <c r="F16" s="56">
        <f>LOOKUP($E16,$Z14:$Z40,$AA14:$AA40)</f>
        <v>27</v>
      </c>
      <c r="G16" s="77">
        <v>2.2799999999999998</v>
      </c>
      <c r="H16" s="2">
        <v>2.35</v>
      </c>
      <c r="I16" s="32">
        <v>2.38</v>
      </c>
      <c r="J16" s="2">
        <v>2</v>
      </c>
      <c r="K16" s="4">
        <f>LOOKUP($J16,$Z14:$Z40,$AA14:$AA40)</f>
        <v>27</v>
      </c>
      <c r="L16" s="53">
        <v>14.13</v>
      </c>
      <c r="M16" s="2">
        <v>1</v>
      </c>
      <c r="N16" s="59">
        <f>LOOKUP($M16,$Z14:$Z40,$AA14:$AA40)</f>
        <v>30</v>
      </c>
      <c r="O16" s="38">
        <v>18.899999999999999</v>
      </c>
      <c r="P16" s="2">
        <v>5</v>
      </c>
      <c r="Q16" s="4">
        <f>LOOKUP($P16,$Z14:$Z40,$AA14:$AA40)</f>
        <v>22</v>
      </c>
      <c r="R16" s="53">
        <v>47.44</v>
      </c>
      <c r="S16" s="2">
        <v>4</v>
      </c>
      <c r="T16" s="59">
        <f>LOOKUP($S16,$Z14:$Z40,$AA14:$AA40)</f>
        <v>23</v>
      </c>
      <c r="U16" s="10">
        <f t="shared" si="0"/>
        <v>129</v>
      </c>
      <c r="V16" s="11">
        <v>3</v>
      </c>
      <c r="Z16" s="1">
        <v>3</v>
      </c>
      <c r="AA16" s="1">
        <v>25</v>
      </c>
    </row>
    <row r="17" spans="1:27">
      <c r="A17" s="3">
        <v>4</v>
      </c>
      <c r="B17" s="2" t="s">
        <v>105</v>
      </c>
      <c r="C17" s="4" t="s">
        <v>41</v>
      </c>
      <c r="D17" s="53">
        <v>25</v>
      </c>
      <c r="E17" s="2">
        <v>1</v>
      </c>
      <c r="F17" s="56">
        <f>LOOKUP($E17,$Z14:$Z41,$AA14:$AA41)</f>
        <v>30</v>
      </c>
      <c r="G17" s="3">
        <v>2.3199999999999998</v>
      </c>
      <c r="H17" s="2">
        <v>2.3199999999999998</v>
      </c>
      <c r="I17" s="32">
        <v>2.37</v>
      </c>
      <c r="J17" s="2">
        <v>3</v>
      </c>
      <c r="K17" s="4">
        <f>LOOKUP($J17,$Z14:$Z41,$AA14:$AA41)</f>
        <v>25</v>
      </c>
      <c r="L17" s="53">
        <v>17.72</v>
      </c>
      <c r="M17" s="2">
        <v>3</v>
      </c>
      <c r="N17" s="59">
        <f>LOOKUP($M17,$Z14:$Z41,$AA14:$AA41)</f>
        <v>25</v>
      </c>
      <c r="O17" s="3">
        <v>16.47</v>
      </c>
      <c r="P17" s="2">
        <v>1</v>
      </c>
      <c r="Q17" s="4">
        <f>LOOKUP($P17,$Z14:$Z41,$AA14:$AA41)</f>
        <v>30</v>
      </c>
      <c r="R17" s="80">
        <v>0</v>
      </c>
      <c r="S17" s="2">
        <v>5</v>
      </c>
      <c r="T17" s="59">
        <f>LOOKUP($S17,$Z14:$Z41,$AA14:$AA41)</f>
        <v>22</v>
      </c>
      <c r="U17" s="10">
        <f t="shared" si="0"/>
        <v>132</v>
      </c>
      <c r="V17" s="11">
        <v>1</v>
      </c>
      <c r="Z17" s="1">
        <v>4</v>
      </c>
      <c r="AA17" s="1">
        <v>23</v>
      </c>
    </row>
    <row r="18" spans="1:27" ht="13.5" thickBot="1">
      <c r="A18" s="5">
        <v>5</v>
      </c>
      <c r="B18" s="6" t="s">
        <v>106</v>
      </c>
      <c r="C18" s="7" t="s">
        <v>107</v>
      </c>
      <c r="D18" s="54">
        <v>13</v>
      </c>
      <c r="E18" s="6">
        <v>3</v>
      </c>
      <c r="F18" s="57">
        <f>LOOKUP($E18,$Z14:$Z42,$AA14:$AA42)</f>
        <v>25</v>
      </c>
      <c r="G18" s="12">
        <v>2.38</v>
      </c>
      <c r="H18" s="6">
        <v>2.37</v>
      </c>
      <c r="I18" s="6">
        <v>2.35</v>
      </c>
      <c r="J18" s="6">
        <v>1</v>
      </c>
      <c r="K18" s="7">
        <f>LOOKUP($J18,$Z14:$Z42,$AA14:$AA42)</f>
        <v>30</v>
      </c>
      <c r="L18" s="79">
        <v>18</v>
      </c>
      <c r="M18" s="6">
        <v>4</v>
      </c>
      <c r="N18" s="60">
        <f>LOOKUP($M18,$Z14:$Z42,$AA14:$AA42)</f>
        <v>23</v>
      </c>
      <c r="O18" s="5">
        <v>17.78</v>
      </c>
      <c r="P18" s="6">
        <v>2</v>
      </c>
      <c r="Q18" s="7">
        <f>LOOKUP($P18,$Z14:$Z42,$AA14:$AA42)</f>
        <v>27</v>
      </c>
      <c r="R18" s="54">
        <v>41.4</v>
      </c>
      <c r="S18" s="6">
        <v>2</v>
      </c>
      <c r="T18" s="60">
        <f>LOOKUP($S18,$Z14:$Z42,$AA14:$AA42)</f>
        <v>27</v>
      </c>
      <c r="U18" s="12">
        <f t="shared" si="0"/>
        <v>132</v>
      </c>
      <c r="V18" s="13">
        <v>2</v>
      </c>
      <c r="Z18" s="1">
        <v>5</v>
      </c>
      <c r="AA18" s="1">
        <v>22</v>
      </c>
    </row>
    <row r="19" spans="1:27" hidden="1">
      <c r="A19" s="14">
        <v>6</v>
      </c>
      <c r="B19" s="15"/>
      <c r="C19" s="16"/>
      <c r="D19" s="14"/>
      <c r="E19" s="15"/>
      <c r="F19" s="17" t="e">
        <f>LOOKUP($E19,$Z14:$Z43,$AA14:$AA43)</f>
        <v>#N/A</v>
      </c>
      <c r="G19" s="14"/>
      <c r="H19" s="15"/>
      <c r="I19" s="15"/>
      <c r="J19" s="15"/>
      <c r="K19" s="16" t="e">
        <f>LOOKUP($J19,$Z14:$Z43,$AA14:$AA43)</f>
        <v>#N/A</v>
      </c>
      <c r="L19" s="14"/>
      <c r="M19" s="15"/>
      <c r="N19" s="16" t="e">
        <f>LOOKUP($M19,$Z14:$Z43,$AA14:$AA43)</f>
        <v>#N/A</v>
      </c>
      <c r="O19" s="14"/>
      <c r="P19" s="15"/>
      <c r="Q19" s="16" t="e">
        <f>LOOKUP($P19,$Z14:$Z43,$AA14:$AA43)</f>
        <v>#N/A</v>
      </c>
      <c r="R19" s="14"/>
      <c r="S19" s="15"/>
      <c r="T19" s="16" t="e">
        <f>LOOKUP($S19,$Z14:$Z43,$AA14:$AA43)</f>
        <v>#N/A</v>
      </c>
      <c r="U19" s="18" t="e">
        <f t="shared" ref="U19:U40" si="1">F19+K19+N19+Q19+T19</f>
        <v>#N/A</v>
      </c>
      <c r="V19" s="19"/>
      <c r="Z19" s="1">
        <v>6</v>
      </c>
      <c r="AA19" s="1">
        <v>21</v>
      </c>
    </row>
    <row r="20" spans="1:27" hidden="1">
      <c r="A20" s="3">
        <v>7</v>
      </c>
      <c r="B20" s="2"/>
      <c r="C20" s="4"/>
      <c r="D20" s="3"/>
      <c r="E20" s="2"/>
      <c r="F20" s="8" t="e">
        <f>LOOKUP($E20,$Z14:$Z44,$AA14:$AA44)</f>
        <v>#N/A</v>
      </c>
      <c r="G20" s="3"/>
      <c r="H20" s="2"/>
      <c r="I20" s="2"/>
      <c r="J20" s="2"/>
      <c r="K20" s="4" t="e">
        <f>LOOKUP($J20,$Z14:$Z44,$AA14:$AA44)</f>
        <v>#N/A</v>
      </c>
      <c r="L20" s="3"/>
      <c r="M20" s="2"/>
      <c r="N20" s="4" t="e">
        <f>LOOKUP($M20,$Z14:$Z44,$AA14:$AA44)</f>
        <v>#N/A</v>
      </c>
      <c r="O20" s="3"/>
      <c r="P20" s="2"/>
      <c r="Q20" s="4" t="e">
        <f>LOOKUP($P20,$Z14:$Z44,$AA14:$AA44)</f>
        <v>#N/A</v>
      </c>
      <c r="R20" s="3"/>
      <c r="S20" s="2"/>
      <c r="T20" s="4" t="e">
        <f>LOOKUP($S20,$Z14:$Z44,$AA14:$AA44)</f>
        <v>#N/A</v>
      </c>
      <c r="U20" s="10" t="e">
        <f t="shared" si="1"/>
        <v>#N/A</v>
      </c>
      <c r="V20" s="11"/>
      <c r="Z20" s="1">
        <v>7</v>
      </c>
      <c r="AA20" s="1">
        <v>20</v>
      </c>
    </row>
    <row r="21" spans="1:27" hidden="1">
      <c r="A21" s="3">
        <v>8</v>
      </c>
      <c r="B21" s="2"/>
      <c r="C21" s="4"/>
      <c r="D21" s="3"/>
      <c r="E21" s="2"/>
      <c r="F21" s="8" t="e">
        <f>LOOKUP($E21,$Z14:$Z45,$AA14:$AA45)</f>
        <v>#N/A</v>
      </c>
      <c r="G21" s="3"/>
      <c r="H21" s="2"/>
      <c r="I21" s="2"/>
      <c r="J21" s="2"/>
      <c r="K21" s="4" t="e">
        <f>LOOKUP($J21,$Z14:$Z45,$AA14:$AA45)</f>
        <v>#N/A</v>
      </c>
      <c r="L21" s="3"/>
      <c r="M21" s="2"/>
      <c r="N21" s="4" t="e">
        <f>LOOKUP($M21,$Z14:$Z45,$AA14:$AA45)</f>
        <v>#N/A</v>
      </c>
      <c r="O21" s="3"/>
      <c r="P21" s="2"/>
      <c r="Q21" s="4" t="e">
        <f>LOOKUP($P21,$Z14:$Z45,$AA14:$AA45)</f>
        <v>#N/A</v>
      </c>
      <c r="R21" s="3"/>
      <c r="S21" s="2"/>
      <c r="T21" s="4" t="e">
        <f>LOOKUP($S21,$Z14:$Z45,$AA14:$AA45)</f>
        <v>#N/A</v>
      </c>
      <c r="U21" s="10" t="e">
        <f t="shared" si="1"/>
        <v>#N/A</v>
      </c>
      <c r="V21" s="11"/>
      <c r="Z21" s="1">
        <v>8</v>
      </c>
      <c r="AA21" s="1">
        <v>19</v>
      </c>
    </row>
    <row r="22" spans="1:27" hidden="1">
      <c r="A22" s="3">
        <v>9</v>
      </c>
      <c r="B22" s="2"/>
      <c r="C22" s="4"/>
      <c r="D22" s="3"/>
      <c r="E22" s="2"/>
      <c r="F22" s="8" t="e">
        <f>LOOKUP($E22,$Z14:$Z46,$AA14:$AA46)</f>
        <v>#N/A</v>
      </c>
      <c r="G22" s="3"/>
      <c r="H22" s="2"/>
      <c r="I22" s="2"/>
      <c r="J22" s="2"/>
      <c r="K22" s="4" t="e">
        <f>LOOKUP($J22,$Z14:$Z46,$AA14:$AA46)</f>
        <v>#N/A</v>
      </c>
      <c r="L22" s="3"/>
      <c r="M22" s="2"/>
      <c r="N22" s="4" t="e">
        <f>LOOKUP($M22,$Z14:$Z46,$AA14:$AA46)</f>
        <v>#N/A</v>
      </c>
      <c r="O22" s="3"/>
      <c r="P22" s="2"/>
      <c r="Q22" s="4" t="e">
        <f>LOOKUP($P22,$Z14:$Z46,$AA14:$AA46)</f>
        <v>#N/A</v>
      </c>
      <c r="R22" s="3"/>
      <c r="S22" s="2"/>
      <c r="T22" s="4" t="e">
        <f>LOOKUP($S22,$Z14:$Z46,$AA14:$AA46)</f>
        <v>#N/A</v>
      </c>
      <c r="U22" s="10" t="e">
        <f t="shared" si="1"/>
        <v>#N/A</v>
      </c>
      <c r="V22" s="11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1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1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1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1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1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1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1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1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1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1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1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1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1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1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1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1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1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1"/>
        <v>#N/A</v>
      </c>
      <c r="V40" s="13"/>
      <c r="Z40" s="1">
        <v>27</v>
      </c>
      <c r="AA40" s="1">
        <v>0</v>
      </c>
    </row>
    <row r="43" spans="1:27">
      <c r="A43" s="104">
        <v>1</v>
      </c>
      <c r="B43" s="103" t="s">
        <v>105</v>
      </c>
      <c r="C43" s="103" t="s">
        <v>41</v>
      </c>
    </row>
    <row r="44" spans="1:27">
      <c r="A44" s="104">
        <v>2</v>
      </c>
      <c r="B44" s="103" t="s">
        <v>106</v>
      </c>
      <c r="C44" s="103" t="s">
        <v>107</v>
      </c>
    </row>
    <row r="45" spans="1:27">
      <c r="A45" s="104">
        <v>3</v>
      </c>
      <c r="B45" s="103" t="s">
        <v>104</v>
      </c>
      <c r="C45" s="103" t="s">
        <v>63</v>
      </c>
    </row>
    <row r="46" spans="1:27">
      <c r="A46" s="104">
        <v>4</v>
      </c>
      <c r="B46" s="103" t="s">
        <v>103</v>
      </c>
      <c r="C46" s="103" t="s">
        <v>79</v>
      </c>
    </row>
    <row r="47" spans="1:27">
      <c r="A47" s="104">
        <v>5</v>
      </c>
      <c r="B47" s="103" t="s">
        <v>102</v>
      </c>
      <c r="C47" s="103" t="s">
        <v>79</v>
      </c>
    </row>
    <row r="48" spans="1:27">
      <c r="A48" s="103"/>
      <c r="B48" s="103"/>
      <c r="C48" s="103"/>
    </row>
  </sheetData>
  <sortState ref="A43:C48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4803149606299213" right="0.74803149606299213" top="0.98425196850393704" bottom="2.0472440944881889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AA49"/>
  <sheetViews>
    <sheetView topLeftCell="A3" workbookViewId="0">
      <selection activeCell="A44" sqref="A44:C49"/>
    </sheetView>
  </sheetViews>
  <sheetFormatPr defaultRowHeight="12.75"/>
  <cols>
    <col min="1" max="1" width="4.42578125" customWidth="1"/>
    <col min="2" max="2" width="20.85546875" customWidth="1"/>
    <col min="3" max="3" width="11.5703125" customWidth="1"/>
    <col min="4" max="5" width="8.140625" customWidth="1"/>
    <col min="6" max="6" width="9.140625" customWidth="1"/>
    <col min="7" max="7" width="7.5703125" customWidth="1"/>
    <col min="8" max="8" width="7.28515625" customWidth="1"/>
    <col min="9" max="9" width="7.85546875" customWidth="1"/>
    <col min="10" max="10" width="6.42578125" customWidth="1"/>
    <col min="11" max="11" width="7.42578125" customWidth="1"/>
    <col min="12" max="12" width="9.140625" customWidth="1"/>
    <col min="13" max="13" width="6.42578125" customWidth="1"/>
    <col min="14" max="14" width="6.85546875" customWidth="1"/>
    <col min="15" max="15" width="9.140625" customWidth="1"/>
    <col min="16" max="16" width="6.28515625" customWidth="1"/>
    <col min="17" max="17" width="6.85546875" customWidth="1"/>
    <col min="18" max="18" width="9.140625" customWidth="1"/>
    <col min="19" max="19" width="7.140625" customWidth="1"/>
    <col min="20" max="20" width="6.7109375" customWidth="1"/>
    <col min="26" max="27" width="8.85546875" customWidth="1"/>
  </cols>
  <sheetData>
    <row r="3" spans="1:27" ht="15">
      <c r="B3" s="23" t="s">
        <v>34</v>
      </c>
    </row>
    <row r="4" spans="1:27">
      <c r="B4" t="s">
        <v>35</v>
      </c>
    </row>
    <row r="7" spans="1:27">
      <c r="B7" t="s">
        <v>15</v>
      </c>
      <c r="C7" t="s">
        <v>19</v>
      </c>
    </row>
    <row r="9" spans="1:27">
      <c r="B9" t="s">
        <v>16</v>
      </c>
    </row>
    <row r="11" spans="1:27" ht="13.5" thickBot="1"/>
    <row r="12" spans="1:27" ht="32.25" customHeight="1" thickBot="1">
      <c r="A12" s="111"/>
      <c r="B12" s="112"/>
      <c r="C12" s="113"/>
      <c r="D12" s="114" t="s">
        <v>117</v>
      </c>
      <c r="E12" s="115"/>
      <c r="F12" s="116"/>
      <c r="G12" s="114" t="s">
        <v>116</v>
      </c>
      <c r="H12" s="115"/>
      <c r="I12" s="115"/>
      <c r="J12" s="115"/>
      <c r="K12" s="116"/>
      <c r="L12" s="114" t="s">
        <v>3</v>
      </c>
      <c r="M12" s="115"/>
      <c r="N12" s="116"/>
      <c r="O12" s="114" t="s">
        <v>114</v>
      </c>
      <c r="P12" s="115"/>
      <c r="Q12" s="116"/>
      <c r="R12" s="117" t="s">
        <v>36</v>
      </c>
      <c r="S12" s="118"/>
      <c r="T12" s="119"/>
      <c r="U12" s="109" t="s">
        <v>14</v>
      </c>
      <c r="V12" s="110"/>
    </row>
    <row r="13" spans="1:27" ht="26.25" thickBot="1">
      <c r="A13" s="20" t="s">
        <v>0</v>
      </c>
      <c r="B13" s="21" t="s">
        <v>1</v>
      </c>
      <c r="C13" s="22" t="s">
        <v>2</v>
      </c>
      <c r="D13" s="20" t="s">
        <v>12</v>
      </c>
      <c r="E13" s="21" t="s">
        <v>4</v>
      </c>
      <c r="F13" s="22" t="s">
        <v>5</v>
      </c>
      <c r="G13" s="20" t="s">
        <v>6</v>
      </c>
      <c r="H13" s="21" t="s">
        <v>7</v>
      </c>
      <c r="I13" s="21" t="s">
        <v>8</v>
      </c>
      <c r="J13" s="21" t="s">
        <v>4</v>
      </c>
      <c r="K13" s="22" t="s">
        <v>5</v>
      </c>
      <c r="L13" s="20" t="s">
        <v>13</v>
      </c>
      <c r="M13" s="21" t="s">
        <v>4</v>
      </c>
      <c r="N13" s="22" t="s">
        <v>5</v>
      </c>
      <c r="O13" s="20" t="s">
        <v>13</v>
      </c>
      <c r="P13" s="21" t="s">
        <v>4</v>
      </c>
      <c r="Q13" s="22" t="s">
        <v>5</v>
      </c>
      <c r="R13" s="20" t="s">
        <v>37</v>
      </c>
      <c r="S13" s="21" t="s">
        <v>4</v>
      </c>
      <c r="T13" s="22" t="s">
        <v>5</v>
      </c>
      <c r="U13" s="20" t="s">
        <v>9</v>
      </c>
      <c r="V13" s="22" t="s">
        <v>4</v>
      </c>
      <c r="Z13" t="s">
        <v>10</v>
      </c>
      <c r="AA13" t="s">
        <v>11</v>
      </c>
    </row>
    <row r="14" spans="1:27">
      <c r="A14" s="44">
        <v>1</v>
      </c>
      <c r="B14" s="45" t="s">
        <v>108</v>
      </c>
      <c r="C14" s="46" t="s">
        <v>39</v>
      </c>
      <c r="D14" s="44">
        <v>9</v>
      </c>
      <c r="E14" s="45">
        <v>4</v>
      </c>
      <c r="F14" s="47">
        <f>LOOKUP($E14,$Z14:$Z40,$AA14:$AA40)</f>
        <v>23</v>
      </c>
      <c r="G14" s="49">
        <v>2.09</v>
      </c>
      <c r="H14" s="45">
        <v>1.83</v>
      </c>
      <c r="I14" s="45">
        <v>1.86</v>
      </c>
      <c r="J14" s="45">
        <v>4</v>
      </c>
      <c r="K14" s="46">
        <f>LOOKUP($J14,$Z14:$Z40,$AA14:$AA40)</f>
        <v>23</v>
      </c>
      <c r="L14" s="44">
        <v>0</v>
      </c>
      <c r="M14" s="45">
        <v>5</v>
      </c>
      <c r="N14" s="46">
        <f>LOOKUP($M14,$Z14:$Z40,$AA14:$AA40)</f>
        <v>22</v>
      </c>
      <c r="O14" s="44">
        <v>21.28</v>
      </c>
      <c r="P14" s="45">
        <v>5</v>
      </c>
      <c r="Q14" s="46">
        <f>LOOKUP($P14,$Z14:$Z40,$AA14:$AA40)</f>
        <v>22</v>
      </c>
      <c r="R14" s="44">
        <v>0</v>
      </c>
      <c r="S14" s="45">
        <v>5</v>
      </c>
      <c r="T14" s="46">
        <f>LOOKUP($S14,$Z14:$Z40,$AA14:$AA40)</f>
        <v>22</v>
      </c>
      <c r="U14" s="49">
        <f>F14+K14+N14+Q14+T14</f>
        <v>112</v>
      </c>
      <c r="V14" s="50">
        <v>5</v>
      </c>
      <c r="Z14" s="1">
        <v>1</v>
      </c>
      <c r="AA14" s="1">
        <v>30</v>
      </c>
    </row>
    <row r="15" spans="1:27">
      <c r="A15" s="3">
        <v>2</v>
      </c>
      <c r="B15" s="2" t="s">
        <v>109</v>
      </c>
      <c r="C15" s="4" t="s">
        <v>39</v>
      </c>
      <c r="D15" s="3">
        <v>0</v>
      </c>
      <c r="E15" s="2">
        <v>6</v>
      </c>
      <c r="F15" s="8">
        <f>LOOKUP($E15,$Z14:$Z40,$AA14:$AA40)</f>
        <v>21</v>
      </c>
      <c r="G15" s="3">
        <v>0</v>
      </c>
      <c r="H15" s="32">
        <v>0</v>
      </c>
      <c r="I15" s="2">
        <v>0</v>
      </c>
      <c r="J15" s="2">
        <v>6</v>
      </c>
      <c r="K15" s="4">
        <f>LOOKUP($J15,$Z14:$Z40,$AA14:$AA40)</f>
        <v>21</v>
      </c>
      <c r="L15" s="3">
        <v>0</v>
      </c>
      <c r="M15" s="2">
        <v>6</v>
      </c>
      <c r="N15" s="4">
        <f>LOOKUP($M15,$Z14:$Z40,$AA14:$AA40)</f>
        <v>21</v>
      </c>
      <c r="O15" s="3">
        <v>17.72</v>
      </c>
      <c r="P15" s="2">
        <v>4</v>
      </c>
      <c r="Q15" s="4">
        <f>LOOKUP($P15,$Z14:$Z40,$AA14:$AA40)</f>
        <v>23</v>
      </c>
      <c r="R15" s="3">
        <v>0</v>
      </c>
      <c r="S15" s="2">
        <v>6</v>
      </c>
      <c r="T15" s="4">
        <f>LOOKUP($S15,$Z14:$Z40,$AA14:$AA40)</f>
        <v>21</v>
      </c>
      <c r="U15" s="18">
        <f t="shared" ref="U15:U19" si="0">F15+K15+N15+Q15+T15</f>
        <v>107</v>
      </c>
      <c r="V15" s="11">
        <v>6</v>
      </c>
      <c r="Z15" s="1">
        <v>2</v>
      </c>
      <c r="AA15" s="1">
        <v>27</v>
      </c>
    </row>
    <row r="16" spans="1:27">
      <c r="A16" s="3">
        <v>3</v>
      </c>
      <c r="B16" s="2" t="s">
        <v>110</v>
      </c>
      <c r="C16" s="4" t="s">
        <v>41</v>
      </c>
      <c r="D16" s="3">
        <v>37</v>
      </c>
      <c r="E16" s="2">
        <v>1</v>
      </c>
      <c r="F16" s="8">
        <f>LOOKUP($E16,$Z14:$Z40,$AA14:$AA40)</f>
        <v>30</v>
      </c>
      <c r="G16" s="3">
        <v>0</v>
      </c>
      <c r="H16" s="2">
        <v>2.63</v>
      </c>
      <c r="I16" s="32">
        <v>2.73</v>
      </c>
      <c r="J16" s="2">
        <v>3</v>
      </c>
      <c r="K16" s="4">
        <f>LOOKUP($J16,$Z14:$Z40,$AA14:$AA40)</f>
        <v>25</v>
      </c>
      <c r="L16" s="3">
        <v>20.68</v>
      </c>
      <c r="M16" s="2">
        <v>2</v>
      </c>
      <c r="N16" s="4">
        <f>LOOKUP($M16,$Z14:$Z40,$AA14:$AA40)</f>
        <v>27</v>
      </c>
      <c r="O16" s="3">
        <v>16.97</v>
      </c>
      <c r="P16" s="2">
        <v>2</v>
      </c>
      <c r="Q16" s="4">
        <f>LOOKUP($P16,$Z14:$Z40,$AA14:$AA40)</f>
        <v>27</v>
      </c>
      <c r="R16" s="3">
        <v>31.47</v>
      </c>
      <c r="S16" s="2">
        <v>2</v>
      </c>
      <c r="T16" s="4">
        <f>LOOKUP($S16,$Z14:$Z40,$AA14:$AA40)</f>
        <v>27</v>
      </c>
      <c r="U16" s="18">
        <f t="shared" si="0"/>
        <v>136</v>
      </c>
      <c r="V16" s="11">
        <v>2</v>
      </c>
      <c r="Z16" s="1">
        <v>3</v>
      </c>
      <c r="AA16" s="1">
        <v>25</v>
      </c>
    </row>
    <row r="17" spans="1:27">
      <c r="A17" s="3">
        <v>4</v>
      </c>
      <c r="B17" s="2" t="s">
        <v>111</v>
      </c>
      <c r="C17" s="4" t="s">
        <v>79</v>
      </c>
      <c r="D17" s="3">
        <v>0</v>
      </c>
      <c r="E17" s="2">
        <v>5</v>
      </c>
      <c r="F17" s="8">
        <f>LOOKUP($E17,$Z14:$Z41,$AA14:$AA41)</f>
        <v>22</v>
      </c>
      <c r="G17" s="77">
        <v>1.52</v>
      </c>
      <c r="H17" s="2">
        <v>1.53</v>
      </c>
      <c r="I17" s="32">
        <v>1.57</v>
      </c>
      <c r="J17" s="2">
        <v>5</v>
      </c>
      <c r="K17" s="4">
        <f>LOOKUP($J17,$Z14:$Z41,$AA14:$AA41)</f>
        <v>22</v>
      </c>
      <c r="L17" s="3">
        <v>58.27</v>
      </c>
      <c r="M17" s="2">
        <v>3</v>
      </c>
      <c r="N17" s="4">
        <f>LOOKUP($M17,$Z14:$Z41,$AA14:$AA41)</f>
        <v>25</v>
      </c>
      <c r="O17" s="3">
        <v>23.22</v>
      </c>
      <c r="P17" s="2">
        <v>6</v>
      </c>
      <c r="Q17" s="4">
        <f>LOOKUP($P17,$Z14:$Z41,$AA14:$AA41)</f>
        <v>21</v>
      </c>
      <c r="R17" s="3">
        <v>37.28</v>
      </c>
      <c r="S17" s="2">
        <v>4</v>
      </c>
      <c r="T17" s="4">
        <f>LOOKUP($S17,$Z14:$Z41,$AA14:$AA41)</f>
        <v>23</v>
      </c>
      <c r="U17" s="18">
        <f t="shared" si="0"/>
        <v>113</v>
      </c>
      <c r="V17" s="11">
        <v>4</v>
      </c>
      <c r="Z17" s="1">
        <v>4</v>
      </c>
      <c r="AA17" s="1">
        <v>23</v>
      </c>
    </row>
    <row r="18" spans="1:27">
      <c r="A18" s="3">
        <v>5</v>
      </c>
      <c r="B18" s="2" t="s">
        <v>112</v>
      </c>
      <c r="C18" s="4" t="s">
        <v>60</v>
      </c>
      <c r="D18" s="3">
        <v>24</v>
      </c>
      <c r="E18" s="2">
        <v>2</v>
      </c>
      <c r="F18" s="8">
        <f>LOOKUP($E18,$Z14:$Z42,$AA14:$AA42)</f>
        <v>27</v>
      </c>
      <c r="G18" s="77">
        <v>2.76</v>
      </c>
      <c r="H18" s="2">
        <v>2.79</v>
      </c>
      <c r="I18" s="32">
        <v>2.82</v>
      </c>
      <c r="J18" s="2">
        <v>1</v>
      </c>
      <c r="K18" s="4">
        <f>LOOKUP($J18,$Z14:$Z42,$AA14:$AA42)</f>
        <v>30</v>
      </c>
      <c r="L18" s="3">
        <v>0</v>
      </c>
      <c r="M18" s="2">
        <v>4</v>
      </c>
      <c r="N18" s="4">
        <f>LOOKUP($M18,$Z14:$Z42,$AA14:$AA42)</f>
        <v>23</v>
      </c>
      <c r="O18" s="3">
        <v>16.91</v>
      </c>
      <c r="P18" s="2">
        <v>1</v>
      </c>
      <c r="Q18" s="4">
        <f>LOOKUP($P18,$Z14:$Z42,$AA14:$AA42)</f>
        <v>30</v>
      </c>
      <c r="R18" s="3">
        <v>28.71</v>
      </c>
      <c r="S18" s="2">
        <v>1</v>
      </c>
      <c r="T18" s="4">
        <f>LOOKUP($S18,$Z14:$Z42,$AA14:$AA42)</f>
        <v>30</v>
      </c>
      <c r="U18" s="18">
        <f t="shared" si="0"/>
        <v>140</v>
      </c>
      <c r="V18" s="11">
        <v>1</v>
      </c>
      <c r="Z18" s="1">
        <v>5</v>
      </c>
      <c r="AA18" s="1">
        <v>22</v>
      </c>
    </row>
    <row r="19" spans="1:27" ht="13.5" thickBot="1">
      <c r="A19" s="5">
        <v>6</v>
      </c>
      <c r="B19" s="6" t="s">
        <v>113</v>
      </c>
      <c r="C19" s="7" t="s">
        <v>41</v>
      </c>
      <c r="D19" s="5">
        <v>17</v>
      </c>
      <c r="E19" s="6">
        <v>3</v>
      </c>
      <c r="F19" s="9">
        <f>LOOKUP($E19,$Z14:$Z43,$AA14:$AA43)</f>
        <v>25</v>
      </c>
      <c r="G19" s="76">
        <v>2.36</v>
      </c>
      <c r="H19" s="6">
        <v>2.38</v>
      </c>
      <c r="I19" s="33">
        <v>2.38</v>
      </c>
      <c r="J19" s="6">
        <v>2</v>
      </c>
      <c r="K19" s="7">
        <f>LOOKUP($J19,$Z14:$Z43,$AA14:$AA43)</f>
        <v>27</v>
      </c>
      <c r="L19" s="5">
        <v>15.69</v>
      </c>
      <c r="M19" s="6">
        <v>1</v>
      </c>
      <c r="N19" s="7">
        <f>LOOKUP($M19,$Z14:$Z43,$AA14:$AA43)</f>
        <v>30</v>
      </c>
      <c r="O19" s="5">
        <v>17.18</v>
      </c>
      <c r="P19" s="6">
        <v>3</v>
      </c>
      <c r="Q19" s="7">
        <f>LOOKUP($P19,$Z14:$Z43,$AA14:$AA43)</f>
        <v>25</v>
      </c>
      <c r="R19" s="5">
        <v>37.22</v>
      </c>
      <c r="S19" s="6">
        <v>3</v>
      </c>
      <c r="T19" s="7">
        <f>LOOKUP($S19,$Z14:$Z43,$AA14:$AA43)</f>
        <v>25</v>
      </c>
      <c r="U19" s="24">
        <f t="shared" si="0"/>
        <v>132</v>
      </c>
      <c r="V19" s="13">
        <v>3</v>
      </c>
      <c r="Z19" s="1">
        <v>6</v>
      </c>
      <c r="AA19" s="1">
        <v>21</v>
      </c>
    </row>
    <row r="20" spans="1:27" hidden="1">
      <c r="A20" s="14">
        <v>7</v>
      </c>
      <c r="B20" s="15"/>
      <c r="C20" s="16"/>
      <c r="D20" s="14"/>
      <c r="E20" s="15"/>
      <c r="F20" s="17" t="e">
        <f>LOOKUP($E20,$Z14:$Z44,$AA14:$AA44)</f>
        <v>#N/A</v>
      </c>
      <c r="G20" s="14"/>
      <c r="H20" s="30"/>
      <c r="I20" s="15"/>
      <c r="J20" s="15"/>
      <c r="K20" s="16" t="e">
        <f>LOOKUP($J20,$Z14:$Z44,$AA14:$AA44)</f>
        <v>#N/A</v>
      </c>
      <c r="L20" s="14"/>
      <c r="M20" s="15"/>
      <c r="N20" s="16" t="e">
        <f>LOOKUP($M20,$Z14:$Z44,$AA14:$AA44)</f>
        <v>#N/A</v>
      </c>
      <c r="O20" s="14"/>
      <c r="P20" s="15"/>
      <c r="Q20" s="16" t="e">
        <f>LOOKUP($P20,$Z14:$Z44,$AA14:$AA44)</f>
        <v>#N/A</v>
      </c>
      <c r="R20" s="14"/>
      <c r="S20" s="15"/>
      <c r="T20" s="16" t="e">
        <f>LOOKUP($S20,$Z14:$Z44,$AA14:$AA44)</f>
        <v>#N/A</v>
      </c>
      <c r="U20" s="18" t="e">
        <f t="shared" ref="U20:U21" si="1">F20+K20+N20+Q20</f>
        <v>#N/A</v>
      </c>
      <c r="V20" s="19"/>
      <c r="Z20" s="1">
        <v>7</v>
      </c>
      <c r="AA20" s="1">
        <v>20</v>
      </c>
    </row>
    <row r="21" spans="1:27" ht="13.5" hidden="1" thickBot="1">
      <c r="A21" s="5">
        <v>8</v>
      </c>
      <c r="B21" s="6"/>
      <c r="C21" s="7"/>
      <c r="D21" s="5"/>
      <c r="E21" s="6"/>
      <c r="F21" s="9" t="e">
        <f>LOOKUP($E21,$Z14:$Z45,$AA14:$AA45)</f>
        <v>#N/A</v>
      </c>
      <c r="G21" s="5"/>
      <c r="H21" s="6"/>
      <c r="I21" s="33"/>
      <c r="J21" s="6"/>
      <c r="K21" s="7" t="e">
        <f>LOOKUP($J21,$Z14:$Z45,$AA14:$AA45)</f>
        <v>#N/A</v>
      </c>
      <c r="L21" s="5"/>
      <c r="M21" s="6"/>
      <c r="N21" s="7" t="e">
        <f>LOOKUP($M21,$Z14:$Z45,$AA14:$AA45)</f>
        <v>#N/A</v>
      </c>
      <c r="O21" s="5"/>
      <c r="P21" s="6"/>
      <c r="Q21" s="7" t="e">
        <f>LOOKUP($P21,$Z14:$Z45,$AA14:$AA45)</f>
        <v>#N/A</v>
      </c>
      <c r="R21" s="5"/>
      <c r="S21" s="6"/>
      <c r="T21" s="7" t="e">
        <f>LOOKUP($S21,$Z14:$Z45,$AA14:$AA45)</f>
        <v>#N/A</v>
      </c>
      <c r="U21" s="24" t="e">
        <f t="shared" si="1"/>
        <v>#N/A</v>
      </c>
      <c r="V21" s="13"/>
      <c r="Z21" s="1">
        <v>8</v>
      </c>
      <c r="AA21" s="1">
        <v>19</v>
      </c>
    </row>
    <row r="22" spans="1:27" hidden="1">
      <c r="A22" s="14">
        <v>9</v>
      </c>
      <c r="B22" s="15"/>
      <c r="C22" s="16"/>
      <c r="D22" s="14"/>
      <c r="E22" s="15"/>
      <c r="F22" s="17" t="e">
        <f>LOOKUP($E22,$Z14:$Z46,$AA14:$AA46)</f>
        <v>#N/A</v>
      </c>
      <c r="G22" s="14"/>
      <c r="H22" s="15"/>
      <c r="I22" s="15"/>
      <c r="J22" s="15"/>
      <c r="K22" s="16" t="e">
        <f>LOOKUP($J22,$Z14:$Z46,$AA14:$AA46)</f>
        <v>#N/A</v>
      </c>
      <c r="L22" s="14"/>
      <c r="M22" s="15"/>
      <c r="N22" s="16" t="e">
        <f>LOOKUP($M22,$Z14:$Z46,$AA14:$AA46)</f>
        <v>#N/A</v>
      </c>
      <c r="O22" s="14"/>
      <c r="P22" s="15"/>
      <c r="Q22" s="16" t="e">
        <f>LOOKUP($P22,$Z14:$Z46,$AA14:$AA46)</f>
        <v>#N/A</v>
      </c>
      <c r="R22" s="14"/>
      <c r="S22" s="15"/>
      <c r="T22" s="16" t="e">
        <f>LOOKUP($S22,$Z14:$Z46,$AA14:$AA46)</f>
        <v>#N/A</v>
      </c>
      <c r="U22" s="18" t="e">
        <f t="shared" ref="U22:U40" si="2">F22+K22+N22+Q22+T22</f>
        <v>#N/A</v>
      </c>
      <c r="V22" s="19"/>
      <c r="Z22" s="1">
        <v>9</v>
      </c>
      <c r="AA22" s="1">
        <v>18</v>
      </c>
    </row>
    <row r="23" spans="1:27" hidden="1">
      <c r="A23" s="3">
        <v>10</v>
      </c>
      <c r="B23" s="2"/>
      <c r="C23" s="4"/>
      <c r="D23" s="3"/>
      <c r="E23" s="2"/>
      <c r="F23" s="8" t="e">
        <f>LOOKUP($E23,$Z14:$Z47,$AA14:$AA47)</f>
        <v>#N/A</v>
      </c>
      <c r="G23" s="3"/>
      <c r="H23" s="2"/>
      <c r="I23" s="2"/>
      <c r="J23" s="2"/>
      <c r="K23" s="4" t="e">
        <f>LOOKUP($J23,$Z14:$Z47,$AA14:$AA47)</f>
        <v>#N/A</v>
      </c>
      <c r="L23" s="3"/>
      <c r="M23" s="2"/>
      <c r="N23" s="4" t="e">
        <f>LOOKUP($M23,$Z14:$Z47,$AA14:$AA47)</f>
        <v>#N/A</v>
      </c>
      <c r="O23" s="3"/>
      <c r="P23" s="2"/>
      <c r="Q23" s="4" t="e">
        <f>LOOKUP($P23,$Z14:$Z47,$AA14:$AA47)</f>
        <v>#N/A</v>
      </c>
      <c r="R23" s="3"/>
      <c r="S23" s="2"/>
      <c r="T23" s="4" t="e">
        <f>LOOKUP($S23,$Z14:$Z47,$AA14:$AA47)</f>
        <v>#N/A</v>
      </c>
      <c r="U23" s="10" t="e">
        <f t="shared" si="2"/>
        <v>#N/A</v>
      </c>
      <c r="V23" s="11"/>
      <c r="Z23" s="1">
        <v>10</v>
      </c>
      <c r="AA23" s="1">
        <v>17</v>
      </c>
    </row>
    <row r="24" spans="1:27" hidden="1">
      <c r="A24" s="3">
        <v>11</v>
      </c>
      <c r="B24" s="2"/>
      <c r="C24" s="4"/>
      <c r="D24" s="3"/>
      <c r="E24" s="2"/>
      <c r="F24" s="8" t="e">
        <f>LOOKUP($E24,$Z14:$Z48,$AA14:$AA48)</f>
        <v>#N/A</v>
      </c>
      <c r="G24" s="3"/>
      <c r="H24" s="2"/>
      <c r="I24" s="2"/>
      <c r="J24" s="2"/>
      <c r="K24" s="4" t="e">
        <f>LOOKUP($J24,$Z14:$Z48,$AA14:$AA48)</f>
        <v>#N/A</v>
      </c>
      <c r="L24" s="3"/>
      <c r="M24" s="2"/>
      <c r="N24" s="4" t="e">
        <f>LOOKUP($M24,$Z14:$Z48,$AA14:$AA48)</f>
        <v>#N/A</v>
      </c>
      <c r="O24" s="3"/>
      <c r="P24" s="2"/>
      <c r="Q24" s="4" t="e">
        <f>LOOKUP($P24,$Z14:$Z48,$AA14:$AA48)</f>
        <v>#N/A</v>
      </c>
      <c r="R24" s="3"/>
      <c r="S24" s="2"/>
      <c r="T24" s="4" t="e">
        <f>LOOKUP($S24,$Z14:$Z48,$AA14:$AA48)</f>
        <v>#N/A</v>
      </c>
      <c r="U24" s="10" t="e">
        <f t="shared" si="2"/>
        <v>#N/A</v>
      </c>
      <c r="V24" s="11"/>
      <c r="Z24" s="1">
        <v>11</v>
      </c>
      <c r="AA24" s="1">
        <v>16</v>
      </c>
    </row>
    <row r="25" spans="1:27" hidden="1">
      <c r="A25" s="3">
        <v>12</v>
      </c>
      <c r="B25" s="2"/>
      <c r="C25" s="4"/>
      <c r="D25" s="3"/>
      <c r="E25" s="2"/>
      <c r="F25" s="8" t="e">
        <f>LOOKUP($E25,$Z14:$Z49,$AA14:$AA49)</f>
        <v>#N/A</v>
      </c>
      <c r="G25" s="3"/>
      <c r="H25" s="2"/>
      <c r="I25" s="2"/>
      <c r="J25" s="2"/>
      <c r="K25" s="4" t="e">
        <f>LOOKUP($J25,$Z14:$Z49,$AA14:$AA49)</f>
        <v>#N/A</v>
      </c>
      <c r="L25" s="3"/>
      <c r="M25" s="2"/>
      <c r="N25" s="4" t="e">
        <f>LOOKUP($M25,$Z14:$Z49,$AA14:$AA49)</f>
        <v>#N/A</v>
      </c>
      <c r="O25" s="3"/>
      <c r="P25" s="2"/>
      <c r="Q25" s="4" t="e">
        <f>LOOKUP($P25,$Z14:$Z49,$AA14:$AA49)</f>
        <v>#N/A</v>
      </c>
      <c r="R25" s="3"/>
      <c r="S25" s="2"/>
      <c r="T25" s="4" t="e">
        <f>LOOKUP($S25,$Z14:$Z49,$AA14:$AA49)</f>
        <v>#N/A</v>
      </c>
      <c r="U25" s="10" t="e">
        <f t="shared" si="2"/>
        <v>#N/A</v>
      </c>
      <c r="V25" s="11"/>
      <c r="Z25" s="1">
        <v>12</v>
      </c>
      <c r="AA25" s="1">
        <v>15</v>
      </c>
    </row>
    <row r="26" spans="1:27" hidden="1">
      <c r="A26" s="3">
        <v>13</v>
      </c>
      <c r="B26" s="2"/>
      <c r="C26" s="4"/>
      <c r="D26" s="3"/>
      <c r="E26" s="2"/>
      <c r="F26" s="8" t="e">
        <f>LOOKUP($E26,$Z14:$Z50,$AA14:$AA50)</f>
        <v>#N/A</v>
      </c>
      <c r="G26" s="3"/>
      <c r="H26" s="2"/>
      <c r="I26" s="2"/>
      <c r="J26" s="2"/>
      <c r="K26" s="4" t="e">
        <f>LOOKUP($J26,$Z14:$Z50,$AA14:$AA50)</f>
        <v>#N/A</v>
      </c>
      <c r="L26" s="3"/>
      <c r="M26" s="2"/>
      <c r="N26" s="4" t="e">
        <f>LOOKUP($M26,$Z14:$Z50,$AA14:$AA50)</f>
        <v>#N/A</v>
      </c>
      <c r="O26" s="3"/>
      <c r="P26" s="2"/>
      <c r="Q26" s="4" t="e">
        <f>LOOKUP($P26,$Z14:$Z50,$AA14:$AA50)</f>
        <v>#N/A</v>
      </c>
      <c r="R26" s="3"/>
      <c r="S26" s="2"/>
      <c r="T26" s="4" t="e">
        <f>LOOKUP($S26,$Z14:$Z50,$AA14:$AA50)</f>
        <v>#N/A</v>
      </c>
      <c r="U26" s="10" t="e">
        <f t="shared" si="2"/>
        <v>#N/A</v>
      </c>
      <c r="V26" s="11"/>
      <c r="Z26" s="1">
        <v>13</v>
      </c>
      <c r="AA26" s="1">
        <v>14</v>
      </c>
    </row>
    <row r="27" spans="1:27" hidden="1">
      <c r="A27" s="3">
        <v>14</v>
      </c>
      <c r="B27" s="2"/>
      <c r="C27" s="4"/>
      <c r="D27" s="3"/>
      <c r="E27" s="2"/>
      <c r="F27" s="8" t="e">
        <f>LOOKUP($E27,$Z14:$Z51,$AA14:$AA51)</f>
        <v>#N/A</v>
      </c>
      <c r="G27" s="3"/>
      <c r="H27" s="2"/>
      <c r="I27" s="2"/>
      <c r="J27" s="2"/>
      <c r="K27" s="4" t="e">
        <f>LOOKUP($J27,$Z14:$Z51,$AA14:$AA51)</f>
        <v>#N/A</v>
      </c>
      <c r="L27" s="3"/>
      <c r="M27" s="2"/>
      <c r="N27" s="4" t="e">
        <f>LOOKUP($M27,$Z14:$Z51,$AA14:$AA51)</f>
        <v>#N/A</v>
      </c>
      <c r="O27" s="3"/>
      <c r="P27" s="2"/>
      <c r="Q27" s="4" t="e">
        <f>LOOKUP($P27,$Z14:$Z51,$AA14:$AA51)</f>
        <v>#N/A</v>
      </c>
      <c r="R27" s="3"/>
      <c r="S27" s="2"/>
      <c r="T27" s="4" t="e">
        <f>LOOKUP($S27,$Z14:$Z51,$AA14:$AA51)</f>
        <v>#N/A</v>
      </c>
      <c r="U27" s="10" t="e">
        <f t="shared" si="2"/>
        <v>#N/A</v>
      </c>
      <c r="V27" s="11"/>
      <c r="Z27" s="1">
        <v>14</v>
      </c>
      <c r="AA27" s="1">
        <v>13</v>
      </c>
    </row>
    <row r="28" spans="1:27" hidden="1">
      <c r="A28" s="3">
        <v>15</v>
      </c>
      <c r="B28" s="2"/>
      <c r="C28" s="4"/>
      <c r="D28" s="3"/>
      <c r="E28" s="2"/>
      <c r="F28" s="8" t="e">
        <f>LOOKUP($E28,$Z14:$Z52,$AA14:$AA52)</f>
        <v>#N/A</v>
      </c>
      <c r="G28" s="3"/>
      <c r="H28" s="2"/>
      <c r="I28" s="2"/>
      <c r="J28" s="2"/>
      <c r="K28" s="4" t="e">
        <f>LOOKUP($J28,$Z14:$Z52,$AA14:$AA52)</f>
        <v>#N/A</v>
      </c>
      <c r="L28" s="3"/>
      <c r="M28" s="2"/>
      <c r="N28" s="4" t="e">
        <f>LOOKUP($M28,$Z14:$Z52,$AA14:$AA52)</f>
        <v>#N/A</v>
      </c>
      <c r="O28" s="3"/>
      <c r="P28" s="2"/>
      <c r="Q28" s="4" t="e">
        <f>LOOKUP($P28,$Z14:$Z52,$AA14:$AA52)</f>
        <v>#N/A</v>
      </c>
      <c r="R28" s="3"/>
      <c r="S28" s="2"/>
      <c r="T28" s="4" t="e">
        <f>LOOKUP($S28,$Z14:$Z52,$AA14:$AA52)</f>
        <v>#N/A</v>
      </c>
      <c r="U28" s="10" t="e">
        <f t="shared" si="2"/>
        <v>#N/A</v>
      </c>
      <c r="V28" s="11"/>
      <c r="Z28" s="1">
        <v>15</v>
      </c>
      <c r="AA28" s="1">
        <v>12</v>
      </c>
    </row>
    <row r="29" spans="1:27" hidden="1">
      <c r="A29" s="3">
        <v>16</v>
      </c>
      <c r="B29" s="2"/>
      <c r="C29" s="4"/>
      <c r="D29" s="3"/>
      <c r="E29" s="2"/>
      <c r="F29" s="8" t="e">
        <f>LOOKUP($E29,$Z14:$Z53,$AA14:$AA53)</f>
        <v>#N/A</v>
      </c>
      <c r="G29" s="3"/>
      <c r="H29" s="2"/>
      <c r="I29" s="2"/>
      <c r="J29" s="2"/>
      <c r="K29" s="4" t="e">
        <f>LOOKUP($J29,$Z14:$Z53,$AA14:$AA53)</f>
        <v>#N/A</v>
      </c>
      <c r="L29" s="3"/>
      <c r="M29" s="2"/>
      <c r="N29" s="4" t="e">
        <f>LOOKUP($M29,$Z14:$Z53,$AA14:$AA53)</f>
        <v>#N/A</v>
      </c>
      <c r="O29" s="3"/>
      <c r="P29" s="2"/>
      <c r="Q29" s="4" t="e">
        <f>LOOKUP($P29,$Z14:$Z53,$AA14:$AA53)</f>
        <v>#N/A</v>
      </c>
      <c r="R29" s="3"/>
      <c r="S29" s="2"/>
      <c r="T29" s="4" t="e">
        <f>LOOKUP($S29,$Z14:$Z53,$AA14:$AA53)</f>
        <v>#N/A</v>
      </c>
      <c r="U29" s="10" t="e">
        <f t="shared" si="2"/>
        <v>#N/A</v>
      </c>
      <c r="V29" s="11"/>
      <c r="Z29" s="1">
        <v>16</v>
      </c>
      <c r="AA29" s="1">
        <v>11</v>
      </c>
    </row>
    <row r="30" spans="1:27" hidden="1">
      <c r="A30" s="3">
        <v>17</v>
      </c>
      <c r="B30" s="2"/>
      <c r="C30" s="4"/>
      <c r="D30" s="3"/>
      <c r="E30" s="2"/>
      <c r="F30" s="8" t="e">
        <f>LOOKUP($E30,$Z14:$Z54,$AA14:$AA54)</f>
        <v>#N/A</v>
      </c>
      <c r="G30" s="3"/>
      <c r="H30" s="2"/>
      <c r="I30" s="2"/>
      <c r="J30" s="2"/>
      <c r="K30" s="4" t="e">
        <f>LOOKUP($J30,$Z14:$Z54,$AA14:$AA54)</f>
        <v>#N/A</v>
      </c>
      <c r="L30" s="3"/>
      <c r="M30" s="2"/>
      <c r="N30" s="4" t="e">
        <f>LOOKUP($M30,$Z14:$Z54,$AA14:$AA54)</f>
        <v>#N/A</v>
      </c>
      <c r="O30" s="3"/>
      <c r="P30" s="2"/>
      <c r="Q30" s="4" t="e">
        <f>LOOKUP($P30,$Z14:$Z54,$AA14:$AA54)</f>
        <v>#N/A</v>
      </c>
      <c r="R30" s="3"/>
      <c r="S30" s="2"/>
      <c r="T30" s="4" t="e">
        <f>LOOKUP($S30,$Z14:$Z54,$AA14:$AA54)</f>
        <v>#N/A</v>
      </c>
      <c r="U30" s="10" t="e">
        <f t="shared" si="2"/>
        <v>#N/A</v>
      </c>
      <c r="V30" s="11"/>
      <c r="Z30" s="1">
        <v>17</v>
      </c>
      <c r="AA30" s="1">
        <v>10</v>
      </c>
    </row>
    <row r="31" spans="1:27" hidden="1">
      <c r="A31" s="3">
        <v>18</v>
      </c>
      <c r="B31" s="2"/>
      <c r="C31" s="4"/>
      <c r="D31" s="3"/>
      <c r="E31" s="2"/>
      <c r="F31" s="8" t="e">
        <f>LOOKUP($E31,$Z14:$Z55,$AA14:$AA55)</f>
        <v>#N/A</v>
      </c>
      <c r="G31" s="3"/>
      <c r="H31" s="2"/>
      <c r="I31" s="2"/>
      <c r="J31" s="2"/>
      <c r="K31" s="4" t="e">
        <f>LOOKUP($J31,$Z14:$Z55,$AA14:$AA55)</f>
        <v>#N/A</v>
      </c>
      <c r="L31" s="3"/>
      <c r="M31" s="2"/>
      <c r="N31" s="4" t="e">
        <f>LOOKUP($M31,$Z14:$Z55,$AA14:$AA55)</f>
        <v>#N/A</v>
      </c>
      <c r="O31" s="3"/>
      <c r="P31" s="2"/>
      <c r="Q31" s="4" t="e">
        <f>LOOKUP($P31,$Z14:$Z55,$AA14:$AA55)</f>
        <v>#N/A</v>
      </c>
      <c r="R31" s="3"/>
      <c r="S31" s="2"/>
      <c r="T31" s="4" t="e">
        <f>LOOKUP($S31,$Z14:$Z55,$AA14:$AA55)</f>
        <v>#N/A</v>
      </c>
      <c r="U31" s="10" t="e">
        <f t="shared" si="2"/>
        <v>#N/A</v>
      </c>
      <c r="V31" s="11"/>
      <c r="Z31" s="1">
        <v>18</v>
      </c>
      <c r="AA31" s="1">
        <v>9</v>
      </c>
    </row>
    <row r="32" spans="1:27" hidden="1">
      <c r="A32" s="3">
        <v>19</v>
      </c>
      <c r="B32" s="2"/>
      <c r="C32" s="4"/>
      <c r="D32" s="3"/>
      <c r="E32" s="2"/>
      <c r="F32" s="8" t="e">
        <f>LOOKUP($E32,$Z14:$Z56,$AA14:$AA56)</f>
        <v>#N/A</v>
      </c>
      <c r="G32" s="3"/>
      <c r="H32" s="2"/>
      <c r="I32" s="2"/>
      <c r="J32" s="2"/>
      <c r="K32" s="4" t="e">
        <f>LOOKUP($J32,$Z14:$Z56,$AA14:$AA56)</f>
        <v>#N/A</v>
      </c>
      <c r="L32" s="3"/>
      <c r="M32" s="2"/>
      <c r="N32" s="4" t="e">
        <f>LOOKUP($M32,$Z14:$Z56,$AA14:$AA56)</f>
        <v>#N/A</v>
      </c>
      <c r="O32" s="3"/>
      <c r="P32" s="2"/>
      <c r="Q32" s="4" t="e">
        <f>LOOKUP($P32,$Z14:$Z56,$AA14:$AA56)</f>
        <v>#N/A</v>
      </c>
      <c r="R32" s="3"/>
      <c r="S32" s="2"/>
      <c r="T32" s="4" t="e">
        <f>LOOKUP($S32,$Z14:$Z56,$AA14:$AA56)</f>
        <v>#N/A</v>
      </c>
      <c r="U32" s="10" t="e">
        <f t="shared" si="2"/>
        <v>#N/A</v>
      </c>
      <c r="V32" s="11"/>
      <c r="Z32" s="1">
        <v>19</v>
      </c>
      <c r="AA32" s="1">
        <v>8</v>
      </c>
    </row>
    <row r="33" spans="1:27" hidden="1">
      <c r="A33" s="3">
        <v>20</v>
      </c>
      <c r="B33" s="2"/>
      <c r="C33" s="4"/>
      <c r="D33" s="3"/>
      <c r="E33" s="2"/>
      <c r="F33" s="8" t="e">
        <f>LOOKUP($E33,$Z14:$Z57,$AA14:$AA57)</f>
        <v>#N/A</v>
      </c>
      <c r="G33" s="3"/>
      <c r="H33" s="2"/>
      <c r="I33" s="2"/>
      <c r="J33" s="2"/>
      <c r="K33" s="4" t="e">
        <f>LOOKUP($J33,$Z14:$Z57,$AA14:$AA57)</f>
        <v>#N/A</v>
      </c>
      <c r="L33" s="3"/>
      <c r="M33" s="2"/>
      <c r="N33" s="4" t="e">
        <f>LOOKUP($M33,$Z14:$Z57,$AA14:$AA57)</f>
        <v>#N/A</v>
      </c>
      <c r="O33" s="3"/>
      <c r="P33" s="2"/>
      <c r="Q33" s="4" t="e">
        <f>LOOKUP($P33,$Z14:$Z57,$AA14:$AA57)</f>
        <v>#N/A</v>
      </c>
      <c r="R33" s="3"/>
      <c r="S33" s="2"/>
      <c r="T33" s="4" t="e">
        <f>LOOKUP($S33,$Z14:$Z57,$AA14:$AA57)</f>
        <v>#N/A</v>
      </c>
      <c r="U33" s="10" t="e">
        <f t="shared" si="2"/>
        <v>#N/A</v>
      </c>
      <c r="V33" s="11"/>
      <c r="Z33" s="1">
        <v>20</v>
      </c>
      <c r="AA33" s="1">
        <v>7</v>
      </c>
    </row>
    <row r="34" spans="1:27" hidden="1">
      <c r="A34" s="3">
        <v>21</v>
      </c>
      <c r="B34" s="2"/>
      <c r="C34" s="4"/>
      <c r="D34" s="3"/>
      <c r="E34" s="2"/>
      <c r="F34" s="8" t="e">
        <f>LOOKUP($E34,$Z14:$Z58,$AA14:$AA58)</f>
        <v>#N/A</v>
      </c>
      <c r="G34" s="3"/>
      <c r="H34" s="2"/>
      <c r="I34" s="2"/>
      <c r="J34" s="2"/>
      <c r="K34" s="4" t="e">
        <f>LOOKUP($J34,$Z14:$Z58,$AA14:$AA58)</f>
        <v>#N/A</v>
      </c>
      <c r="L34" s="3"/>
      <c r="M34" s="2"/>
      <c r="N34" s="4" t="e">
        <f>LOOKUP($M34,$Z14:$Z58,$AA14:$AA58)</f>
        <v>#N/A</v>
      </c>
      <c r="O34" s="3"/>
      <c r="P34" s="2"/>
      <c r="Q34" s="4" t="e">
        <f>LOOKUP($P34,$Z14:$Z58,$AA14:$AA58)</f>
        <v>#N/A</v>
      </c>
      <c r="R34" s="3"/>
      <c r="S34" s="2"/>
      <c r="T34" s="4" t="e">
        <f>LOOKUP($S34,$Z14:$Z58,$AA14:$AA58)</f>
        <v>#N/A</v>
      </c>
      <c r="U34" s="10" t="e">
        <f t="shared" si="2"/>
        <v>#N/A</v>
      </c>
      <c r="V34" s="11"/>
      <c r="Z34" s="1">
        <v>21</v>
      </c>
      <c r="AA34" s="1">
        <v>6</v>
      </c>
    </row>
    <row r="35" spans="1:27" hidden="1">
      <c r="A35" s="3">
        <v>22</v>
      </c>
      <c r="B35" s="2"/>
      <c r="C35" s="4"/>
      <c r="D35" s="3"/>
      <c r="E35" s="2"/>
      <c r="F35" s="8" t="e">
        <f>LOOKUP($E35,$Z14:$Z59,$AA14:$AA59)</f>
        <v>#N/A</v>
      </c>
      <c r="G35" s="3"/>
      <c r="H35" s="2"/>
      <c r="I35" s="2"/>
      <c r="J35" s="2"/>
      <c r="K35" s="4" t="e">
        <f>LOOKUP($J35,$Z14:$Z59,$AA14:$AA59)</f>
        <v>#N/A</v>
      </c>
      <c r="L35" s="3"/>
      <c r="M35" s="2"/>
      <c r="N35" s="4" t="e">
        <f>LOOKUP($M35,$Z14:$Z59,$AA14:$AA59)</f>
        <v>#N/A</v>
      </c>
      <c r="O35" s="3"/>
      <c r="P35" s="2"/>
      <c r="Q35" s="4" t="e">
        <f>LOOKUP($P35,$Z14:$Z59,$AA14:$AA59)</f>
        <v>#N/A</v>
      </c>
      <c r="R35" s="3"/>
      <c r="S35" s="2"/>
      <c r="T35" s="4" t="e">
        <f>LOOKUP($S35,$Z14:$Z59,$AA14:$AA59)</f>
        <v>#N/A</v>
      </c>
      <c r="U35" s="10" t="e">
        <f t="shared" si="2"/>
        <v>#N/A</v>
      </c>
      <c r="V35" s="11"/>
      <c r="Z35" s="1">
        <v>22</v>
      </c>
      <c r="AA35" s="1">
        <v>5</v>
      </c>
    </row>
    <row r="36" spans="1:27" hidden="1">
      <c r="A36" s="3">
        <v>23</v>
      </c>
      <c r="B36" s="2"/>
      <c r="C36" s="4"/>
      <c r="D36" s="3"/>
      <c r="E36" s="2"/>
      <c r="F36" s="8" t="e">
        <f>LOOKUP($E36,$Z14:$Z60,$AA14:$AA60)</f>
        <v>#N/A</v>
      </c>
      <c r="G36" s="3"/>
      <c r="H36" s="2"/>
      <c r="I36" s="2"/>
      <c r="J36" s="2"/>
      <c r="K36" s="4" t="e">
        <f>LOOKUP($J36,$Z14:$Z60,$AA14:$AA60)</f>
        <v>#N/A</v>
      </c>
      <c r="L36" s="3"/>
      <c r="M36" s="2"/>
      <c r="N36" s="4" t="e">
        <f>LOOKUP($M36,$Z14:$Z60,$AA14:$AA60)</f>
        <v>#N/A</v>
      </c>
      <c r="O36" s="3"/>
      <c r="P36" s="2"/>
      <c r="Q36" s="4" t="e">
        <f>LOOKUP($P36,$Z14:$Z60,$AA14:$AA60)</f>
        <v>#N/A</v>
      </c>
      <c r="R36" s="3"/>
      <c r="S36" s="2"/>
      <c r="T36" s="4" t="e">
        <f>LOOKUP($S36,$Z14:$Z60,$AA14:$AA60)</f>
        <v>#N/A</v>
      </c>
      <c r="U36" s="10" t="e">
        <f t="shared" si="2"/>
        <v>#N/A</v>
      </c>
      <c r="V36" s="11"/>
      <c r="Z36" s="1">
        <v>23</v>
      </c>
      <c r="AA36" s="1">
        <v>4</v>
      </c>
    </row>
    <row r="37" spans="1:27" hidden="1">
      <c r="A37" s="3">
        <v>24</v>
      </c>
      <c r="B37" s="2"/>
      <c r="C37" s="4"/>
      <c r="D37" s="3"/>
      <c r="E37" s="2"/>
      <c r="F37" s="8" t="e">
        <f>LOOKUP($E37,$Z14:$Z61,$AA14:$AA61)</f>
        <v>#N/A</v>
      </c>
      <c r="G37" s="3"/>
      <c r="H37" s="2"/>
      <c r="I37" s="2"/>
      <c r="J37" s="2"/>
      <c r="K37" s="4" t="e">
        <f>LOOKUP($J37,$Z14:$Z61,$AA14:$AA61)</f>
        <v>#N/A</v>
      </c>
      <c r="L37" s="3"/>
      <c r="M37" s="2"/>
      <c r="N37" s="4" t="e">
        <f>LOOKUP($M37,$Z14:$Z61,$AA14:$AA61)</f>
        <v>#N/A</v>
      </c>
      <c r="O37" s="3"/>
      <c r="P37" s="2"/>
      <c r="Q37" s="4" t="e">
        <f>LOOKUP($P37,$Z14:$Z61,$AA14:$AA61)</f>
        <v>#N/A</v>
      </c>
      <c r="R37" s="3"/>
      <c r="S37" s="2"/>
      <c r="T37" s="4" t="e">
        <f>LOOKUP($S37,$Z14:$Z61,$AA14:$AA61)</f>
        <v>#N/A</v>
      </c>
      <c r="U37" s="10" t="e">
        <f t="shared" si="2"/>
        <v>#N/A</v>
      </c>
      <c r="V37" s="11"/>
      <c r="Z37" s="1">
        <v>24</v>
      </c>
      <c r="AA37" s="1">
        <v>3</v>
      </c>
    </row>
    <row r="38" spans="1:27" hidden="1">
      <c r="A38" s="3">
        <v>25</v>
      </c>
      <c r="B38" s="2"/>
      <c r="C38" s="4"/>
      <c r="D38" s="3"/>
      <c r="E38" s="2"/>
      <c r="F38" s="8" t="e">
        <f>LOOKUP($E38,$Z14:$Z62,$AA34:$AA62)</f>
        <v>#N/A</v>
      </c>
      <c r="G38" s="3"/>
      <c r="H38" s="2"/>
      <c r="I38" s="2"/>
      <c r="J38" s="2"/>
      <c r="K38" s="4" t="e">
        <f>LOOKUP($J38,$Z14:$Z62,$AA34:$AA62)</f>
        <v>#N/A</v>
      </c>
      <c r="L38" s="3"/>
      <c r="M38" s="2"/>
      <c r="N38" s="4" t="e">
        <f>LOOKUP($M38,$Z14:$Z62,$AA34:$AA62)</f>
        <v>#N/A</v>
      </c>
      <c r="O38" s="3"/>
      <c r="P38" s="2"/>
      <c r="Q38" s="4" t="e">
        <f>LOOKUP($P38,$Z14:$Z62,$AA34:$AA62)</f>
        <v>#N/A</v>
      </c>
      <c r="R38" s="3"/>
      <c r="S38" s="2"/>
      <c r="T38" s="4" t="e">
        <f>LOOKUP($S38,$Z14:$Z62,$AA34:$AA62)</f>
        <v>#N/A</v>
      </c>
      <c r="U38" s="10" t="e">
        <f t="shared" si="2"/>
        <v>#N/A</v>
      </c>
      <c r="V38" s="11"/>
      <c r="Z38" s="1">
        <v>25</v>
      </c>
      <c r="AA38" s="1">
        <v>2</v>
      </c>
    </row>
    <row r="39" spans="1:27" hidden="1">
      <c r="A39" s="3">
        <v>26</v>
      </c>
      <c r="B39" s="2"/>
      <c r="C39" s="4"/>
      <c r="D39" s="3"/>
      <c r="E39" s="2"/>
      <c r="F39" s="8" t="e">
        <f>LOOKUP($E39,$Z14:$Z63,$AA14:$AA63)</f>
        <v>#N/A</v>
      </c>
      <c r="G39" s="3"/>
      <c r="H39" s="2"/>
      <c r="I39" s="2"/>
      <c r="J39" s="2"/>
      <c r="K39" s="4" t="e">
        <f>LOOKUP($J39,$Z14:$Z63,$AA14:$AA63)</f>
        <v>#N/A</v>
      </c>
      <c r="L39" s="3"/>
      <c r="M39" s="2"/>
      <c r="N39" s="4" t="e">
        <f>LOOKUP($M39,$Z14:$Z63,$AA14:$AA63)</f>
        <v>#N/A</v>
      </c>
      <c r="O39" s="3"/>
      <c r="P39" s="2"/>
      <c r="Q39" s="4" t="e">
        <f>LOOKUP($P39,$Z14:$Z63,$AA14:$AA63)</f>
        <v>#N/A</v>
      </c>
      <c r="R39" s="3"/>
      <c r="S39" s="2"/>
      <c r="T39" s="4" t="e">
        <f>LOOKUP($S39,$Z14:$Z63,$AA14:$AA63)</f>
        <v>#N/A</v>
      </c>
      <c r="U39" s="10" t="e">
        <f t="shared" si="2"/>
        <v>#N/A</v>
      </c>
      <c r="V39" s="11"/>
      <c r="Z39" s="1">
        <v>26</v>
      </c>
      <c r="AA39" s="1">
        <v>1</v>
      </c>
    </row>
    <row r="40" spans="1:27" ht="13.5" hidden="1" thickBot="1">
      <c r="A40" s="5">
        <v>27</v>
      </c>
      <c r="B40" s="6"/>
      <c r="C40" s="7"/>
      <c r="D40" s="5"/>
      <c r="E40" s="6"/>
      <c r="F40" s="9" t="e">
        <f>LOOKUP($E40,$Z14:$Z64,$AA14:$AA64)</f>
        <v>#N/A</v>
      </c>
      <c r="G40" s="5"/>
      <c r="H40" s="6"/>
      <c r="I40" s="6"/>
      <c r="J40" s="6"/>
      <c r="K40" s="7" t="e">
        <f>LOOKUP($J40,$Z14:$Z64,$AA14:$AA64)</f>
        <v>#N/A</v>
      </c>
      <c r="L40" s="5"/>
      <c r="M40" s="6"/>
      <c r="N40" s="7" t="e">
        <f>LOOKUP($M40,$Z14:$Z64,$AA14:$AA64)</f>
        <v>#N/A</v>
      </c>
      <c r="O40" s="5"/>
      <c r="P40" s="6"/>
      <c r="Q40" s="7" t="e">
        <f>LOOKUP($P40,$Z14:$Z64,$AA14:$AA64)</f>
        <v>#N/A</v>
      </c>
      <c r="R40" s="5"/>
      <c r="S40" s="6"/>
      <c r="T40" s="7" t="e">
        <f>LOOKUP($S40,$Z14:$Z64,$AA14:$AA64)</f>
        <v>#N/A</v>
      </c>
      <c r="U40" s="12" t="e">
        <f t="shared" si="2"/>
        <v>#N/A</v>
      </c>
      <c r="V40" s="13"/>
      <c r="Z40" s="1">
        <v>27</v>
      </c>
      <c r="AA40" s="1">
        <v>0</v>
      </c>
    </row>
    <row r="44" spans="1:27">
      <c r="A44" s="104">
        <v>1</v>
      </c>
      <c r="B44" s="103" t="s">
        <v>112</v>
      </c>
      <c r="C44" s="103" t="s">
        <v>60</v>
      </c>
    </row>
    <row r="45" spans="1:27">
      <c r="A45" s="104">
        <v>2</v>
      </c>
      <c r="B45" s="103" t="s">
        <v>110</v>
      </c>
      <c r="C45" s="103" t="s">
        <v>41</v>
      </c>
    </row>
    <row r="46" spans="1:27">
      <c r="A46" s="104">
        <v>3</v>
      </c>
      <c r="B46" s="103" t="s">
        <v>113</v>
      </c>
      <c r="C46" s="103" t="s">
        <v>41</v>
      </c>
    </row>
    <row r="47" spans="1:27">
      <c r="A47" s="104">
        <v>4</v>
      </c>
      <c r="B47" s="103" t="s">
        <v>111</v>
      </c>
      <c r="C47" s="103" t="s">
        <v>79</v>
      </c>
    </row>
    <row r="48" spans="1:27">
      <c r="A48" s="104">
        <v>5</v>
      </c>
      <c r="B48" s="103" t="s">
        <v>108</v>
      </c>
      <c r="C48" s="103" t="s">
        <v>39</v>
      </c>
    </row>
    <row r="49" spans="1:3">
      <c r="A49" s="104">
        <v>6</v>
      </c>
      <c r="B49" s="103" t="s">
        <v>109</v>
      </c>
      <c r="C49" s="103" t="s">
        <v>39</v>
      </c>
    </row>
  </sheetData>
  <sortState ref="A44:C48">
    <sortCondition ref="A43"/>
  </sortState>
  <mergeCells count="7">
    <mergeCell ref="U12:V12"/>
    <mergeCell ref="A12:C12"/>
    <mergeCell ref="D12:F12"/>
    <mergeCell ref="G12:K12"/>
    <mergeCell ref="L12:N12"/>
    <mergeCell ref="O12:Q12"/>
    <mergeCell ref="R12:T12"/>
  </mergeCells>
  <phoneticPr fontId="1" type="noConversion"/>
  <pageMargins left="0.74803149606299213" right="0.74803149606299213" top="0.98425196850393704" bottom="1.574803149606299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32kg</vt:lpstr>
      <vt:lpstr>35kg</vt:lpstr>
      <vt:lpstr>38kg</vt:lpstr>
      <vt:lpstr>42kg</vt:lpstr>
      <vt:lpstr>46kg</vt:lpstr>
      <vt:lpstr>50kg</vt:lpstr>
      <vt:lpstr>54kg</vt:lpstr>
      <vt:lpstr>58kg</vt:lpstr>
      <vt:lpstr>63kg</vt:lpstr>
      <vt:lpstr>69kg</vt:lpstr>
      <vt:lpstr>76kg</vt:lpstr>
      <vt:lpstr>85kg</vt:lpstr>
      <vt:lpstr>abs</vt:lpstr>
      <vt:lpstr>t 33kg</vt:lpstr>
      <vt:lpstr>t 44kg</vt:lpstr>
      <vt:lpstr>t 52 kg</vt:lpstr>
      <vt:lpstr>t absol</vt:lpstr>
      <vt:lpstr>Kokkuvõte</vt:lpstr>
    </vt:vector>
  </TitlesOfParts>
  <Company>firm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Dell</cp:lastModifiedBy>
  <cp:lastPrinted>2016-01-31T12:14:38Z</cp:lastPrinted>
  <dcterms:created xsi:type="dcterms:W3CDTF">2010-01-11T11:59:34Z</dcterms:created>
  <dcterms:modified xsi:type="dcterms:W3CDTF">2016-01-31T12:27:26Z</dcterms:modified>
</cp:coreProperties>
</file>